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25" tabRatio="602" activeTab="12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</sheets>
  <definedNames>
    <definedName name="_xlnm.Print_Titles" localSheetId="1">'5'!$10:$12</definedName>
    <definedName name="_xlnm.Print_Titles" localSheetId="3">'7'!$9:$11</definedName>
    <definedName name="_xlnm.Print_Titles" localSheetId="4">'8'!$9:$11</definedName>
    <definedName name="_xlnm.Print_Titles" localSheetId="5">'9'!$6:$8</definedName>
    <definedName name="_xlnm.Print_Area" localSheetId="1">'5'!$A$1:$H$153</definedName>
    <definedName name="_xlnm.Print_Area" localSheetId="3">'7'!$A$1:$G$153</definedName>
    <definedName name="_xlnm.Print_Area" localSheetId="4">'8'!$A$1:$H$153</definedName>
  </definedNames>
  <calcPr fullCalcOnLoad="1"/>
</workbook>
</file>

<file path=xl/sharedStrings.xml><?xml version="1.0" encoding="utf-8"?>
<sst xmlns="http://schemas.openxmlformats.org/spreadsheetml/2006/main" count="1908" uniqueCount="273">
  <si>
    <t>Наименование</t>
  </si>
  <si>
    <t>ВСЕГО</t>
  </si>
  <si>
    <t>Раздел</t>
  </si>
  <si>
    <t>01</t>
  </si>
  <si>
    <t>08</t>
  </si>
  <si>
    <t>Жилищно -коммунальное хозяйство</t>
  </si>
  <si>
    <t>Подраздел</t>
  </si>
  <si>
    <t>Целевая статья</t>
  </si>
  <si>
    <t>Вид расходов</t>
  </si>
  <si>
    <t>02</t>
  </si>
  <si>
    <t>03</t>
  </si>
  <si>
    <t>Жилищно-коммунальное хозяйство</t>
  </si>
  <si>
    <t xml:space="preserve">  </t>
  </si>
  <si>
    <t xml:space="preserve">Ведомственная  структура   расходов  бюджета </t>
  </si>
  <si>
    <t>сумма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</si>
  <si>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</si>
  <si>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</si>
  <si>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по разделам и подразделам , целевым статьям и видам расходов</t>
  </si>
  <si>
    <t>500</t>
  </si>
  <si>
    <t>Функционирование   высшего должностного лица субъекта Российской Федерации и муниципального образования</t>
  </si>
  <si>
    <t>Образование</t>
  </si>
  <si>
    <t>09</t>
  </si>
  <si>
    <t>07</t>
  </si>
  <si>
    <t>(человек)</t>
  </si>
  <si>
    <t>Наименование  учреждений</t>
  </si>
  <si>
    <t>Численность</t>
  </si>
  <si>
    <t>тыс. руб.</t>
  </si>
  <si>
    <t>05</t>
  </si>
  <si>
    <t>0707</t>
  </si>
  <si>
    <t>ВСЕГО РАСХОДОВ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</si>
  <si>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</si>
  <si>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</si>
  <si>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</si>
  <si>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</si>
  <si>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0503</t>
  </si>
  <si>
    <t>Благоустройство</t>
  </si>
  <si>
    <t>Распределение ассигнований из  бюджета поселения</t>
  </si>
  <si>
    <t>Мобилизационная и вневойсковая подготовка</t>
  </si>
  <si>
    <t xml:space="preserve">Культура </t>
  </si>
  <si>
    <t>04</t>
  </si>
  <si>
    <t>Резервные фонды</t>
  </si>
  <si>
    <t>0500</t>
  </si>
  <si>
    <t>12</t>
  </si>
  <si>
    <t>0700</t>
  </si>
  <si>
    <t xml:space="preserve">               Молодежная политика и оздоровление детей</t>
  </si>
  <si>
    <t>0801</t>
  </si>
  <si>
    <t>Общегосударственные вопросы</t>
  </si>
  <si>
    <t>0102</t>
  </si>
  <si>
    <t>код</t>
  </si>
  <si>
    <t>0100</t>
  </si>
  <si>
    <t>Другие общегосударственные вопросы</t>
  </si>
  <si>
    <t>0104</t>
  </si>
  <si>
    <t xml:space="preserve">функциональной классификации расходов бюджета  </t>
  </si>
  <si>
    <t>Функционирование 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</si>
  <si>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Другие общегосударственные вопросы</t>
  </si>
  <si>
    <t xml:space="preserve">             Резервные фонды</t>
  </si>
  <si>
    <t xml:space="preserve"> 0800</t>
  </si>
  <si>
    <t>Ведомство</t>
  </si>
  <si>
    <t>11</t>
  </si>
  <si>
    <t xml:space="preserve">Сумма </t>
  </si>
  <si>
    <t>13</t>
  </si>
  <si>
    <t>0111</t>
  </si>
  <si>
    <t>0113</t>
  </si>
  <si>
    <t xml:space="preserve">Культура, кинематография </t>
  </si>
  <si>
    <t>Культура,  кинематография</t>
  </si>
  <si>
    <t>Национальная экономика</t>
  </si>
  <si>
    <t>Другие вопросы в области национальной экономики</t>
  </si>
  <si>
    <t>0400</t>
  </si>
  <si>
    <t>0412</t>
  </si>
  <si>
    <t>год</t>
  </si>
  <si>
    <t>Распределение бюджетных ассигнований на реализацию</t>
  </si>
  <si>
    <t>Целевая</t>
  </si>
  <si>
    <t xml:space="preserve">Наименование </t>
  </si>
  <si>
    <t xml:space="preserve">статья </t>
  </si>
  <si>
    <t>расходов</t>
  </si>
  <si>
    <t>Дорожное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</si>
  <si>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</si>
  <si>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</si>
  <si>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</si>
  <si>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0106</t>
  </si>
  <si>
    <t xml:space="preserve">             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</si>
  <si>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</si>
  <si>
    <t>Приложение №  6</t>
  </si>
  <si>
    <t>Межбюджетные трансферты бюджету муниципального района на</t>
  </si>
  <si>
    <t>Наименование поселения</t>
  </si>
  <si>
    <t>Итого</t>
  </si>
  <si>
    <t>Приложение № 11</t>
  </si>
  <si>
    <t>Межбюджетные трансферты</t>
  </si>
  <si>
    <t>100</t>
  </si>
  <si>
    <t>200</t>
  </si>
  <si>
    <t>800</t>
  </si>
  <si>
    <t>Иные бюджетные ассигнования</t>
  </si>
  <si>
    <t>Обеспечение деятельности органов местного самоуправления Руднянского муниципального района и поселений Руднянского муниципального района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</si>
  <si>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</si>
  <si>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</si>
  <si>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</si>
  <si>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Муниципальные программы</t>
  </si>
  <si>
    <t>Приложение №8</t>
  </si>
  <si>
    <t>Приложение № 12</t>
  </si>
  <si>
    <t>Распределение бюджетных ассигнований бюджета поселения</t>
  </si>
  <si>
    <t>по разделам и подразделам  функциональной классификации расходов</t>
  </si>
  <si>
    <t>Предельная штатная численность муниципальных служащих</t>
  </si>
  <si>
    <t>Межбюджетные трансферты бюджету муниципального района</t>
  </si>
  <si>
    <t>0502</t>
  </si>
  <si>
    <t>Коммунальное хозяйство</t>
  </si>
  <si>
    <t>осуществляется за счет средств  бюджета поселения</t>
  </si>
  <si>
    <t>Руднянское городское Собрание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</si>
  <si>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</si>
  <si>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</si>
  <si>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</si>
  <si>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к бюджету Руднянского городского поселения</t>
  </si>
  <si>
    <t>0103</t>
  </si>
  <si>
    <t>Администрация Руднянского городского поселения</t>
  </si>
  <si>
    <t>Жилищное хозяйство</t>
  </si>
  <si>
    <t>700</t>
  </si>
  <si>
    <t>0501</t>
  </si>
  <si>
    <t>1300</t>
  </si>
  <si>
    <t>1301</t>
  </si>
  <si>
    <t xml:space="preserve">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</si>
  <si>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Жилищное хозяйство</t>
  </si>
  <si>
    <t xml:space="preserve">            Обслуживание внутреннего государственного и муниципального долга</t>
  </si>
  <si>
    <t>Приложение № 4</t>
  </si>
  <si>
    <t xml:space="preserve">Руднянского городского поселения </t>
  </si>
  <si>
    <t>951</t>
  </si>
  <si>
    <t>Руднянского городского поселения, содержание которых</t>
  </si>
  <si>
    <t>Администрация  Руднянского городского поселения</t>
  </si>
  <si>
    <t>Руднянское городское поселение</t>
  </si>
  <si>
    <t>на осуществление полномочий городского поселения</t>
  </si>
  <si>
    <t>Вид заимствований</t>
  </si>
  <si>
    <t>Сумма (тыс. руб.)</t>
  </si>
  <si>
    <t>Кредиты кредитных организаций</t>
  </si>
  <si>
    <t>Привлечение средств</t>
  </si>
  <si>
    <t>Погашение основной суммы долга</t>
  </si>
  <si>
    <t>Источники</t>
  </si>
  <si>
    <t>Разница между полученными и погашенными Руднянским городским поселением в валюте Российской Федерации кредитами кредитных организаций</t>
  </si>
  <si>
    <t>Изменение остатков средств на счетах по учету средств бюджета Руднянского городского поселения в течении соответствующего финансового года</t>
  </si>
  <si>
    <t>Приложение № 13</t>
  </si>
  <si>
    <t>0408</t>
  </si>
  <si>
    <t>1000</t>
  </si>
  <si>
    <t>1003</t>
  </si>
  <si>
    <t>Социальная политика</t>
  </si>
  <si>
    <t xml:space="preserve">Культура     </t>
  </si>
  <si>
    <t>Примечание</t>
  </si>
  <si>
    <t>2018 год</t>
  </si>
  <si>
    <t>90 0 00 00000</t>
  </si>
  <si>
    <t>99 0 00 00000</t>
  </si>
  <si>
    <t>14 0 00 00000</t>
  </si>
  <si>
    <t>Другие вопросы в области жилищно-коммунального хозяйства</t>
  </si>
  <si>
    <t>Транспорт</t>
  </si>
  <si>
    <t>18 0 00 00000</t>
  </si>
  <si>
    <t>0505</t>
  </si>
  <si>
    <t>в том числе</t>
  </si>
  <si>
    <t>формирование, исполнение бюджета поселения и контроль за исполнением бюджета</t>
  </si>
  <si>
    <t>осуществление внешнего муниципального финансового контроля</t>
  </si>
  <si>
    <t>в сфере размещения муниципального заказа</t>
  </si>
  <si>
    <t>Руднянское</t>
  </si>
  <si>
    <t>городское поселение</t>
  </si>
  <si>
    <t>2019 год</t>
  </si>
  <si>
    <t>Приложение № 14</t>
  </si>
  <si>
    <t>Приложение № 15</t>
  </si>
  <si>
    <t>Приложение № 16</t>
  </si>
  <si>
    <t>В том числе объем средств, направляемых на исполнение гарантий муниципального образования Руднянское городское поселение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</si>
  <si>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принципала</t>
  </si>
  <si>
    <t>Направление (цель) гарантирования</t>
  </si>
  <si>
    <t>Объем муниципальной гарантии Руднянского городского поселения (тыс. руб.)</t>
  </si>
  <si>
    <t>Наличие права регрессного требования</t>
  </si>
  <si>
    <t>МУП "Комхоз"</t>
  </si>
  <si>
    <t>Для обеспечения исполнения обязательств перед ООО "Газпром межрегионгаз Волгоград"</t>
  </si>
  <si>
    <t>есть</t>
  </si>
  <si>
    <t>Муниципальная гарантия предоставляется на 2017-2019 годы"</t>
  </si>
  <si>
    <t>Общий объем бюджетных ассигнований, предусмотренных на исполнение муниципальных гарантий Руднянского городского поселения по возможным гарантийным случаям</t>
  </si>
  <si>
    <t>Исполнение муниципальных гарантий Руднянского городского поселения</t>
  </si>
  <si>
    <t>Объем бюджетных ассигнований на исполнение муниципальных гарантий Руднянского городского поселения по возможным гарантийным случаям (тыс.руб.)</t>
  </si>
  <si>
    <t>За счет источников финансирования дефицита бюджета Руднянского городского поселения</t>
  </si>
  <si>
    <t>За счет расходов бюджета Руднянского городского поселения</t>
  </si>
  <si>
    <t xml:space="preserve">          Если исполнение гарантом муниципальной гарантии Руднянского городского поселения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принципалу, исполнение таких гарантий учитывается в источниках финансирования дефицита бюджета Руднянского городского поселения.</t>
  </si>
  <si>
    <t>В том числе объекм средств, направляемых на исполнение гарантий муниципального образования Руднянского городского поселения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</si>
  <si>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 2018 год и на плановый период 2019 и 2020 годов</t>
  </si>
  <si>
    <t>2020 год</t>
  </si>
  <si>
    <t>0300</t>
  </si>
  <si>
    <t xml:space="preserve">Национальная безопасность и правоохранительная деятельность </t>
  </si>
  <si>
    <t>0309</t>
  </si>
  <si>
    <t>0310</t>
  </si>
  <si>
    <t xml:space="preserve"> Защита населения и территории от последствий чрезвычайных ситуаций  природного и техногенного характера, гражданская оборона</t>
  </si>
  <si>
    <t xml:space="preserve"> Обеспечение пожарной безопасности</t>
  </si>
  <si>
    <t>Социальное обеспечение населения</t>
  </si>
  <si>
    <t>1100</t>
  </si>
  <si>
    <t>Физическая культура и спорт</t>
  </si>
  <si>
    <t>1102</t>
  </si>
  <si>
    <t>Массовй спорт</t>
  </si>
  <si>
    <t>1200</t>
  </si>
  <si>
    <t>Средства массовой информации</t>
  </si>
  <si>
    <t>1204</t>
  </si>
  <si>
    <t>Другие вопросы в области средств  массовой информации</t>
  </si>
  <si>
    <t>0107</t>
  </si>
  <si>
    <t xml:space="preserve">             Обеспечение проведения выборов и референдумов</t>
  </si>
  <si>
    <t xml:space="preserve">на 2018 год и на плановый период 2019 и 2020 годов 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</si>
  <si>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</si>
  <si>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</si>
  <si>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05 0 00 00000</t>
  </si>
  <si>
    <t>Подпрограмма "Защита населения и территории от чрезвычайных ситуаций"</t>
  </si>
  <si>
    <t>05 2 00 00000</t>
  </si>
  <si>
    <t>Обеспечение пожарной безопасности</t>
  </si>
  <si>
    <t>10</t>
  </si>
  <si>
    <t>05 1 00 00000</t>
  </si>
  <si>
    <t>06 0 00 00000</t>
  </si>
  <si>
    <t>06 2 00 00000</t>
  </si>
  <si>
    <t>18 2 00 00000</t>
  </si>
  <si>
    <t>14 2 00 00000</t>
  </si>
  <si>
    <t>Другие вопросы в области средств массовой информации</t>
  </si>
  <si>
    <t>03 0 00 00000</t>
  </si>
  <si>
    <t>03 4 00 00000</t>
  </si>
  <si>
    <t>к бюджету Руднянского гордского поселения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</si>
  <si>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на 2018-2020 годы"</t>
  </si>
  <si>
    <t>Муниципальная программа "Развитие гражданского общества на территории Руднянского городского поселения на 2018-2020 годы"</t>
  </si>
  <si>
    <t>Подпрограмма "Развитие и совершенствование территориального общественного самоуправления Руднянского городского поселения"</t>
  </si>
  <si>
    <t>03 3 00 00000</t>
  </si>
  <si>
    <t>16 0 00 00000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</si>
  <si>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на 2018-2020годы"</t>
  </si>
  <si>
    <t>Муниципальная программа "Обеспечение безопасности жизнедеятельности на территории Руднянского городского поселения на 2018-2020годы"</t>
  </si>
  <si>
    <t>Подпрограмма "Развитие системы общественного автотранспорта"</t>
  </si>
  <si>
    <t>06 1 00 00000</t>
  </si>
  <si>
    <t>Муниципальная программа "По энергосбережению и повышению энергетической эффективности на территории Руднянского городского поселения на 2018-2020годы"</t>
  </si>
  <si>
    <t>13 0 00 00000</t>
  </si>
  <si>
    <t>Муниципальная программа "Территория комфортного проживания и социального благополучияРуднянского городского поселения Руднянского муниципального района на 2018-2020 годы"</t>
  </si>
  <si>
    <t>Молодежная политика и оздоровлекние детей</t>
  </si>
  <si>
    <t>02 0 00 00000</t>
  </si>
  <si>
    <t>02 1 00 00000</t>
  </si>
  <si>
    <t>Муниципальная программа "Молодежная политика на территории Руднянского городского поселения на 2018-2020годы"</t>
  </si>
  <si>
    <t>Подпрограмма "Вовлечение молодежи Руднянского городскогопоселения в социальную практику"</t>
  </si>
  <si>
    <t>Муниципальная программа "Развитие культуры и туризма на территории Руднянского городского поселения на 2018-2020годы"</t>
  </si>
  <si>
    <t>Подпрограмма "Сохранение и развитие профессионального искусства, народного творчесива, культурных инициатив и творческого потенциала населения в Руднянском городском поселении"</t>
  </si>
  <si>
    <t>Социальное обеспечение и иные выплаты населению</t>
  </si>
  <si>
    <t>300</t>
  </si>
  <si>
    <t>Массовый спорт</t>
  </si>
  <si>
    <t>09 0 00 00000</t>
  </si>
  <si>
    <t>09 1 00 00000</t>
  </si>
  <si>
    <t>Муниципальная программа "Развитие физической культуры и спорта в Руднянском городском поселении на 2018-2020 годы"</t>
  </si>
  <si>
    <t>Подпрограмма "Развитие физической культуры и детского спорта в Руднянском городском поселении"</t>
  </si>
  <si>
    <t>Муниципальная программа "Развитие гражданского общества на территории Руднянского городского поселения на 2018-2020годы"</t>
  </si>
  <si>
    <t>Подпрограмма "Реализация информационной политики на территории Руднянского городского поселения Руднянского муниципального района в сфере средств массовой информации"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</si>
  <si>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на 2018-2020 годы"</t>
  </si>
  <si>
    <t>муниципальных программ на 2018 год и на плановый период 2019 и 2020 годов</t>
  </si>
  <si>
    <t>18 1 00 00000</t>
  </si>
  <si>
    <t xml:space="preserve">на 2018 год и на плановый период 2019 и 2020 годов    </t>
  </si>
  <si>
    <t>1. Муниципальная программа "Молодежная политика на территории Руднянского городского поселения Руднянского муниципального района на 2018-2020 годы"</t>
  </si>
  <si>
    <t>2. Муниципальная программа "Развитие гражданского общества на территории Руднянского городского поселения на 2018-2020годы"</t>
  </si>
  <si>
    <t>3. Муниципальная программа "Обеспечение безопасности жизнедеятельности на территории Руднянского городского поселения на 2018-2020 годы"</t>
  </si>
  <si>
    <t xml:space="preserve">4. 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на 2018-2020 годы"  </t>
  </si>
  <si>
    <t>5. Муниципальная программа "Развитие физической культуры и спорта в Руднянском городском поселении на 2018-2020 годы"</t>
  </si>
  <si>
    <t>6. Муниципальная программа "Развитие культуры и туризма на территории Руднянского городского поселения на 2018-2020годы"</t>
  </si>
  <si>
    <t>7. Муниципальная программа "Профилактика правонарушений и обеспечение общественной безопасности на территории Руднянского городского поселения на 2018-2020 годы"</t>
  </si>
  <si>
    <t>8. Муниципальная программа "По энергосбережению и повышению энергетической эффективности на территории Руднянского городского поселения на 2018-2020годы"</t>
  </si>
  <si>
    <t>9. 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на 2018-2020 годы"</t>
  </si>
  <si>
    <t>Приложение № 7</t>
  </si>
  <si>
    <t>941</t>
  </si>
  <si>
    <t xml:space="preserve">на 2018 год </t>
  </si>
  <si>
    <t xml:space="preserve">на плановый период 2019 и 2020 годов </t>
  </si>
  <si>
    <t xml:space="preserve">                                                                                                              Приложение № 9</t>
  </si>
  <si>
    <t>осуществление полномочий сельских поселений на 2018 год</t>
  </si>
  <si>
    <t>Приложение № 10</t>
  </si>
  <si>
    <t>на плановый период 2019 и 2020 годов</t>
  </si>
  <si>
    <t>Программа внутренних муниципальных заимствований Руднянского городского поселения на 2018 год</t>
  </si>
  <si>
    <t>Программа внутренних муниципальных заимствований Руднянского городского поселения на 2019-2020 годы</t>
  </si>
  <si>
    <t>Источники внутреннего финансирования  дефицита бюджета Руднянского городского  поселения на 2018 год</t>
  </si>
  <si>
    <t>Источники внутреннего финансирования  дефицита бюджета Руднянского городского  поселения на 2019-2020 годы</t>
  </si>
  <si>
    <t>Программа муниципальных гарантий Руднянского городского поселения на 2019-2020 годы</t>
  </si>
  <si>
    <t>Перечень подлежащих предоставлению муниципальных гарантий Руднянского городского поселения в 2018-2020 годах</t>
  </si>
  <si>
    <t>Подпрограмма "Пожарная безопасность на территории Руднянского городского поселения "</t>
  </si>
  <si>
    <t xml:space="preserve">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на 2018-2020 годы"  </t>
  </si>
  <si>
    <t>Подпрограмма "Совершенствование и развитие сети автомобильных дорог общего пользования в Руднянском городском поселении"</t>
  </si>
  <si>
    <t xml:space="preserve">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 на 2018-2020 годы"  </t>
  </si>
  <si>
    <t>Подпрограмма "Совершенствование и развитие сети автомобильных дорог общего пользования вРуднянском городском поселении"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</si>
</sst>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0.0%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i/>
      <sz val="11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Alignment="1">
      <alignment/>
    </xf>
    <xf numFmtId="172" fontId="4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72" fontId="0" fillId="0" borderId="1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2" fontId="0" fillId="0" borderId="21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9"/>
  <sheetViews>
    <sheetView workbookViewId="0" topLeftCell="A1">
      <selection activeCell="A5" sqref="A5:L5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9" max="9" width="10.875" style="0" customWidth="1"/>
    <col min="10" max="10" width="12.375" style="0" customWidth="1"/>
    <col min="11" max="11" width="10.00390625" style="0" customWidth="1"/>
  </cols>
  <sheetData>
    <row r="1" spans="7:12" ht="12.75">
      <c r="G1" s="43"/>
      <c r="H1" s="43"/>
      <c r="I1" s="43"/>
      <c r="J1" s="146" t="s">
        <v>121</v>
      </c>
      <c r="K1" s="146"/>
      <c r="L1" s="146"/>
    </row>
    <row r="2" spans="7:12" ht="12.75">
      <c r="G2" s="146" t="s">
        <v>110</v>
      </c>
      <c r="H2" s="146"/>
      <c r="I2" s="146"/>
      <c r="J2" s="146"/>
      <c r="K2" s="146"/>
      <c r="L2" s="146"/>
    </row>
    <row r="3" spans="7:12" ht="12.75">
      <c r="G3" s="146" t="s">
        <v>177</v>
      </c>
      <c r="H3" s="146"/>
      <c r="I3" s="146"/>
      <c r="J3" s="146"/>
      <c r="K3" s="146"/>
      <c r="L3" s="146"/>
    </row>
    <row r="5" spans="1:12" ht="15.75">
      <c r="A5" s="150" t="s">
        <v>99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5.75">
      <c r="A6" s="150" t="s">
        <v>100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.75">
      <c r="A7" s="150" t="s">
        <v>177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2:11" ht="12.75">
      <c r="B8" s="14"/>
      <c r="C8" s="14"/>
      <c r="D8" s="14"/>
      <c r="E8" s="14"/>
      <c r="F8" s="14"/>
      <c r="G8" s="14"/>
      <c r="H8" s="14"/>
      <c r="I8" s="14"/>
      <c r="K8" s="22"/>
    </row>
    <row r="9" spans="2:12" ht="12.75">
      <c r="B9" s="14"/>
      <c r="C9" s="14"/>
      <c r="D9" s="14"/>
      <c r="E9" s="14"/>
      <c r="F9" s="14"/>
      <c r="G9" s="14"/>
      <c r="H9" s="14"/>
      <c r="I9" s="14"/>
      <c r="K9" s="22"/>
      <c r="L9" s="68" t="s">
        <v>26</v>
      </c>
    </row>
    <row r="10" spans="1:12" ht="12.75">
      <c r="A10" s="151" t="s">
        <v>48</v>
      </c>
      <c r="B10" s="153" t="s">
        <v>0</v>
      </c>
      <c r="C10" s="154"/>
      <c r="D10" s="154"/>
      <c r="E10" s="154"/>
      <c r="F10" s="154"/>
      <c r="G10" s="154"/>
      <c r="H10" s="154"/>
      <c r="I10" s="155"/>
      <c r="J10" s="147" t="s">
        <v>14</v>
      </c>
      <c r="K10" s="148"/>
      <c r="L10" s="149"/>
    </row>
    <row r="11" spans="1:12" ht="12.75">
      <c r="A11" s="152"/>
      <c r="B11" s="156"/>
      <c r="C11" s="157"/>
      <c r="D11" s="157"/>
      <c r="E11" s="157"/>
      <c r="F11" s="157"/>
      <c r="G11" s="157"/>
      <c r="H11" s="157"/>
      <c r="I11" s="158"/>
      <c r="J11" s="11" t="s">
        <v>143</v>
      </c>
      <c r="K11" s="4" t="s">
        <v>157</v>
      </c>
      <c r="L11" s="4" t="s">
        <v>178</v>
      </c>
    </row>
    <row r="12" spans="1:12" ht="16.5" customHeight="1">
      <c r="A12" s="27" t="s">
        <v>49</v>
      </c>
      <c r="B12" s="140" t="s">
        <v>46</v>
      </c>
      <c r="C12" s="141"/>
      <c r="D12" s="141"/>
      <c r="E12" s="141"/>
      <c r="F12" s="141"/>
      <c r="G12" s="141"/>
      <c r="H12" s="141"/>
      <c r="I12" s="142"/>
      <c r="J12" s="26">
        <f>SUM(J13:J19)</f>
        <v>10847.8</v>
      </c>
      <c r="K12" s="26">
        <f>SUM(K13:K19)</f>
        <v>11698.8</v>
      </c>
      <c r="L12" s="26">
        <f>SUM(L13:L19)</f>
        <v>12538.9</v>
      </c>
    </row>
    <row r="13" spans="1:12" ht="27.75" customHeight="1">
      <c r="A13" s="19" t="s">
        <v>47</v>
      </c>
      <c r="B13" s="131" t="s">
        <v>15</v>
      </c>
      <c r="C13" s="159"/>
      <c r="D13" s="159"/>
      <c r="E13" s="159"/>
      <c r="F13" s="159"/>
      <c r="G13" s="159"/>
      <c r="H13" s="159"/>
      <c r="I13" s="160"/>
      <c r="J13" s="25">
        <v>727.1</v>
      </c>
      <c r="K13" s="25">
        <v>727.1</v>
      </c>
      <c r="L13" s="25">
        <v>727.1</v>
      </c>
    </row>
    <row r="14" spans="1:12" ht="39.75" customHeight="1">
      <c r="A14" s="19" t="s">
        <v>111</v>
      </c>
      <c r="B14" s="131" t="s">
        <v>118</v>
      </c>
      <c r="C14" s="135"/>
      <c r="D14" s="135"/>
      <c r="E14" s="135"/>
      <c r="F14" s="135"/>
      <c r="G14" s="135"/>
      <c r="H14" s="135"/>
      <c r="I14" s="136"/>
      <c r="J14" s="25">
        <v>255.5</v>
      </c>
      <c r="K14" s="25">
        <v>255.6</v>
      </c>
      <c r="L14" s="25">
        <v>255.6</v>
      </c>
    </row>
    <row r="15" spans="1:12" ht="39.75" customHeight="1">
      <c r="A15" s="19" t="s">
        <v>51</v>
      </c>
      <c r="B15" s="131" t="s">
        <v>16</v>
      </c>
      <c r="C15" s="129"/>
      <c r="D15" s="129"/>
      <c r="E15" s="129"/>
      <c r="F15" s="129"/>
      <c r="G15" s="129"/>
      <c r="H15" s="129"/>
      <c r="I15" s="130"/>
      <c r="J15" s="25">
        <v>3153.1</v>
      </c>
      <c r="K15" s="25">
        <v>3185</v>
      </c>
      <c r="L15" s="25">
        <v>3185</v>
      </c>
    </row>
    <row r="16" spans="1:12" ht="28.5" customHeight="1">
      <c r="A16" s="19" t="s">
        <v>79</v>
      </c>
      <c r="B16" s="131" t="s">
        <v>80</v>
      </c>
      <c r="C16" s="129"/>
      <c r="D16" s="129"/>
      <c r="E16" s="129"/>
      <c r="F16" s="129"/>
      <c r="G16" s="129"/>
      <c r="H16" s="129"/>
      <c r="I16" s="130"/>
      <c r="J16" s="25">
        <v>105.5</v>
      </c>
      <c r="K16" s="25">
        <v>80</v>
      </c>
      <c r="L16" s="25">
        <v>80</v>
      </c>
    </row>
    <row r="17" spans="1:12" ht="16.5" customHeight="1">
      <c r="A17" s="19" t="s">
        <v>194</v>
      </c>
      <c r="B17" s="131" t="s">
        <v>195</v>
      </c>
      <c r="C17" s="129"/>
      <c r="D17" s="129"/>
      <c r="E17" s="129"/>
      <c r="F17" s="129"/>
      <c r="G17" s="129"/>
      <c r="H17" s="129"/>
      <c r="I17" s="130"/>
      <c r="J17" s="106">
        <v>365</v>
      </c>
      <c r="K17" s="76"/>
      <c r="L17" s="76"/>
    </row>
    <row r="18" spans="1:12" ht="16.5" customHeight="1">
      <c r="A18" s="19" t="s">
        <v>61</v>
      </c>
      <c r="B18" s="131" t="s">
        <v>55</v>
      </c>
      <c r="C18" s="129"/>
      <c r="D18" s="129"/>
      <c r="E18" s="129"/>
      <c r="F18" s="129"/>
      <c r="G18" s="129"/>
      <c r="H18" s="129"/>
      <c r="I18" s="130"/>
      <c r="J18" s="25">
        <v>100</v>
      </c>
      <c r="K18" s="25">
        <v>200</v>
      </c>
      <c r="L18" s="25">
        <v>300</v>
      </c>
    </row>
    <row r="19" spans="1:12" ht="16.5" customHeight="1">
      <c r="A19" s="19" t="s">
        <v>62</v>
      </c>
      <c r="B19" s="131" t="s">
        <v>54</v>
      </c>
      <c r="C19" s="129"/>
      <c r="D19" s="129"/>
      <c r="E19" s="129"/>
      <c r="F19" s="129"/>
      <c r="G19" s="129"/>
      <c r="H19" s="129"/>
      <c r="I19" s="130"/>
      <c r="J19" s="25">
        <v>6141.6</v>
      </c>
      <c r="K19" s="25">
        <v>7251.1</v>
      </c>
      <c r="L19" s="25">
        <v>7991.2</v>
      </c>
    </row>
    <row r="20" spans="1:12" ht="18" customHeight="1">
      <c r="A20" s="27" t="s">
        <v>30</v>
      </c>
      <c r="B20" s="132" t="s">
        <v>31</v>
      </c>
      <c r="C20" s="133"/>
      <c r="D20" s="133"/>
      <c r="E20" s="133"/>
      <c r="F20" s="133"/>
      <c r="G20" s="133"/>
      <c r="H20" s="133"/>
      <c r="I20" s="134"/>
      <c r="J20" s="26">
        <f>J21</f>
        <v>225</v>
      </c>
      <c r="K20" s="26">
        <f>K21</f>
        <v>227.4</v>
      </c>
      <c r="L20" s="26">
        <f>L21</f>
        <v>235.7</v>
      </c>
    </row>
    <row r="21" spans="1:12" ht="15.75" customHeight="1">
      <c r="A21" s="19" t="s">
        <v>32</v>
      </c>
      <c r="B21" s="131" t="s">
        <v>33</v>
      </c>
      <c r="C21" s="129"/>
      <c r="D21" s="129"/>
      <c r="E21" s="129"/>
      <c r="F21" s="129"/>
      <c r="G21" s="129"/>
      <c r="H21" s="129"/>
      <c r="I21" s="130"/>
      <c r="J21" s="25">
        <v>225</v>
      </c>
      <c r="K21" s="25">
        <v>227.4</v>
      </c>
      <c r="L21" s="25">
        <v>235.7</v>
      </c>
    </row>
    <row r="22" spans="1:12" ht="18.75" customHeight="1">
      <c r="A22" s="28" t="s">
        <v>179</v>
      </c>
      <c r="B22" s="132" t="s">
        <v>180</v>
      </c>
      <c r="C22" s="133"/>
      <c r="D22" s="133"/>
      <c r="E22" s="133"/>
      <c r="F22" s="133"/>
      <c r="G22" s="133"/>
      <c r="H22" s="133"/>
      <c r="I22" s="134"/>
      <c r="J22" s="93">
        <f>J23+J24</f>
        <v>290</v>
      </c>
      <c r="K22" s="93">
        <f>K23+K24</f>
        <v>365.2</v>
      </c>
      <c r="L22" s="93">
        <f>L23+L24</f>
        <v>365.2</v>
      </c>
    </row>
    <row r="23" spans="1:12" s="92" customFormat="1" ht="39.75" customHeight="1">
      <c r="A23" s="21" t="s">
        <v>181</v>
      </c>
      <c r="B23" s="101"/>
      <c r="C23" s="129" t="s">
        <v>183</v>
      </c>
      <c r="D23" s="129"/>
      <c r="E23" s="129"/>
      <c r="F23" s="129"/>
      <c r="G23" s="129"/>
      <c r="H23" s="129"/>
      <c r="I23" s="130"/>
      <c r="J23" s="102">
        <v>250</v>
      </c>
      <c r="K23" s="102">
        <v>325.2</v>
      </c>
      <c r="L23" s="102">
        <v>325.2</v>
      </c>
    </row>
    <row r="24" spans="1:12" ht="18.75" customHeight="1">
      <c r="A24" s="21" t="s">
        <v>182</v>
      </c>
      <c r="B24" s="64"/>
      <c r="C24" s="129" t="s">
        <v>184</v>
      </c>
      <c r="D24" s="135"/>
      <c r="E24" s="135"/>
      <c r="F24" s="135"/>
      <c r="G24" s="135"/>
      <c r="H24" s="135"/>
      <c r="I24" s="136"/>
      <c r="J24" s="94">
        <v>40</v>
      </c>
      <c r="K24" s="94">
        <v>40</v>
      </c>
      <c r="L24" s="94">
        <v>40</v>
      </c>
    </row>
    <row r="25" spans="1:12" ht="18.75" customHeight="1">
      <c r="A25" s="28" t="s">
        <v>67</v>
      </c>
      <c r="B25" s="132" t="s">
        <v>65</v>
      </c>
      <c r="C25" s="133"/>
      <c r="D25" s="133"/>
      <c r="E25" s="133"/>
      <c r="F25" s="133"/>
      <c r="G25" s="133"/>
      <c r="H25" s="133"/>
      <c r="I25" s="134"/>
      <c r="J25" s="93">
        <f>J27+J28+J26</f>
        <v>2317.8</v>
      </c>
      <c r="K25" s="93">
        <f>K27+K28+K26</f>
        <v>2537.8</v>
      </c>
      <c r="L25" s="93">
        <f>L27+L28+L26</f>
        <v>2810.6</v>
      </c>
    </row>
    <row r="26" spans="1:12" s="92" customFormat="1" ht="18.75" customHeight="1">
      <c r="A26" s="21" t="s">
        <v>137</v>
      </c>
      <c r="B26" s="101"/>
      <c r="C26" s="129" t="s">
        <v>148</v>
      </c>
      <c r="D26" s="129"/>
      <c r="E26" s="129"/>
      <c r="F26" s="129"/>
      <c r="G26" s="129"/>
      <c r="H26" s="129"/>
      <c r="I26" s="130"/>
      <c r="J26" s="102">
        <v>550</v>
      </c>
      <c r="K26" s="102">
        <v>550</v>
      </c>
      <c r="L26" s="102">
        <v>550</v>
      </c>
    </row>
    <row r="27" spans="1:12" ht="18.75" customHeight="1">
      <c r="A27" s="32" t="s">
        <v>76</v>
      </c>
      <c r="B27" s="64"/>
      <c r="C27" s="135" t="s">
        <v>75</v>
      </c>
      <c r="D27" s="135"/>
      <c r="E27" s="135"/>
      <c r="F27" s="135"/>
      <c r="G27" s="135"/>
      <c r="H27" s="135"/>
      <c r="I27" s="136"/>
      <c r="J27" s="94">
        <v>1717.8</v>
      </c>
      <c r="K27" s="94">
        <v>1937.8</v>
      </c>
      <c r="L27" s="94">
        <v>2160.6</v>
      </c>
    </row>
    <row r="28" spans="1:12" ht="18.75" customHeight="1">
      <c r="A28" s="21" t="s">
        <v>68</v>
      </c>
      <c r="B28" s="64"/>
      <c r="C28" s="135" t="s">
        <v>66</v>
      </c>
      <c r="D28" s="135"/>
      <c r="E28" s="135"/>
      <c r="F28" s="135"/>
      <c r="G28" s="135"/>
      <c r="H28" s="135"/>
      <c r="I28" s="136"/>
      <c r="J28" s="94">
        <v>50</v>
      </c>
      <c r="K28" s="94">
        <v>50</v>
      </c>
      <c r="L28" s="94">
        <v>100</v>
      </c>
    </row>
    <row r="29" spans="1:12" ht="15.75" customHeight="1">
      <c r="A29" s="28" t="s">
        <v>41</v>
      </c>
      <c r="B29" s="140" t="s">
        <v>5</v>
      </c>
      <c r="C29" s="141"/>
      <c r="D29" s="141"/>
      <c r="E29" s="141"/>
      <c r="F29" s="141"/>
      <c r="G29" s="141"/>
      <c r="H29" s="141"/>
      <c r="I29" s="142"/>
      <c r="J29" s="93">
        <f>J30+J31+J33+J32</f>
        <v>9390.5</v>
      </c>
      <c r="K29" s="93">
        <f>K30+K31+K33+K32</f>
        <v>10959.3</v>
      </c>
      <c r="L29" s="93">
        <f>L30+L31+L33+L32</f>
        <v>10488.400000000001</v>
      </c>
    </row>
    <row r="30" spans="1:12" s="67" customFormat="1" ht="15.75" customHeight="1">
      <c r="A30" s="32" t="s">
        <v>115</v>
      </c>
      <c r="B30" s="143" t="s">
        <v>119</v>
      </c>
      <c r="C30" s="135"/>
      <c r="D30" s="135"/>
      <c r="E30" s="135"/>
      <c r="F30" s="135"/>
      <c r="G30" s="135"/>
      <c r="H30" s="135"/>
      <c r="I30" s="136"/>
      <c r="J30" s="95">
        <v>247.6</v>
      </c>
      <c r="K30" s="94">
        <v>497.6</v>
      </c>
      <c r="L30" s="94">
        <v>497.6</v>
      </c>
    </row>
    <row r="31" spans="1:12" s="67" customFormat="1" ht="15.75" customHeight="1">
      <c r="A31" s="32" t="s">
        <v>103</v>
      </c>
      <c r="B31" s="87"/>
      <c r="C31" s="138" t="s">
        <v>104</v>
      </c>
      <c r="D31" s="138"/>
      <c r="E31" s="138"/>
      <c r="F31" s="138"/>
      <c r="G31" s="138"/>
      <c r="H31" s="138"/>
      <c r="I31" s="139"/>
      <c r="J31" s="95">
        <v>4950</v>
      </c>
      <c r="K31" s="94">
        <v>6350</v>
      </c>
      <c r="L31" s="94">
        <v>5959.1</v>
      </c>
    </row>
    <row r="32" spans="1:12" s="67" customFormat="1" ht="15.75" customHeight="1">
      <c r="A32" s="21" t="s">
        <v>34</v>
      </c>
      <c r="B32" s="87"/>
      <c r="C32" s="137" t="s">
        <v>35</v>
      </c>
      <c r="D32" s="138"/>
      <c r="E32" s="138"/>
      <c r="F32" s="138"/>
      <c r="G32" s="138"/>
      <c r="H32" s="138"/>
      <c r="I32" s="139"/>
      <c r="J32" s="95">
        <v>280</v>
      </c>
      <c r="K32" s="94">
        <v>80</v>
      </c>
      <c r="L32" s="94"/>
    </row>
    <row r="33" spans="1:12" ht="17.25" customHeight="1">
      <c r="A33" s="21" t="s">
        <v>150</v>
      </c>
      <c r="B33" s="5"/>
      <c r="C33" s="144" t="s">
        <v>147</v>
      </c>
      <c r="D33" s="144"/>
      <c r="E33" s="144"/>
      <c r="F33" s="144"/>
      <c r="G33" s="144"/>
      <c r="H33" s="144"/>
      <c r="I33" s="145"/>
      <c r="J33" s="96">
        <v>3912.9</v>
      </c>
      <c r="K33" s="97">
        <v>4031.7</v>
      </c>
      <c r="L33" s="97">
        <v>4031.7</v>
      </c>
    </row>
    <row r="34" spans="1:12" ht="16.5" customHeight="1">
      <c r="A34" s="28" t="s">
        <v>43</v>
      </c>
      <c r="B34" s="161" t="s">
        <v>20</v>
      </c>
      <c r="C34" s="162"/>
      <c r="D34" s="162"/>
      <c r="E34" s="162"/>
      <c r="F34" s="162"/>
      <c r="G34" s="162"/>
      <c r="H34" s="162"/>
      <c r="I34" s="163"/>
      <c r="J34" s="93">
        <f>SUM(J35:J35)</f>
        <v>749.3</v>
      </c>
      <c r="K34" s="93">
        <f>SUM(K35:K35)</f>
        <v>789.9</v>
      </c>
      <c r="L34" s="93">
        <f>SUM(L35:L35)</f>
        <v>789.9</v>
      </c>
    </row>
    <row r="35" spans="1:12" ht="16.5" customHeight="1">
      <c r="A35" s="21" t="s">
        <v>28</v>
      </c>
      <c r="B35" s="164" t="s">
        <v>44</v>
      </c>
      <c r="C35" s="137"/>
      <c r="D35" s="137"/>
      <c r="E35" s="137"/>
      <c r="F35" s="137"/>
      <c r="G35" s="137"/>
      <c r="H35" s="137"/>
      <c r="I35" s="165"/>
      <c r="J35" s="97">
        <v>749.3</v>
      </c>
      <c r="K35" s="25">
        <v>789.9</v>
      </c>
      <c r="L35" s="25">
        <v>789.9</v>
      </c>
    </row>
    <row r="36" spans="1:12" ht="15" customHeight="1">
      <c r="A36" s="28" t="s">
        <v>56</v>
      </c>
      <c r="B36" s="140" t="s">
        <v>64</v>
      </c>
      <c r="C36" s="141"/>
      <c r="D36" s="141"/>
      <c r="E36" s="141"/>
      <c r="F36" s="141"/>
      <c r="G36" s="141"/>
      <c r="H36" s="141"/>
      <c r="I36" s="142"/>
      <c r="J36" s="93">
        <f>SUM(J37:J37)</f>
        <v>1398</v>
      </c>
      <c r="K36" s="93">
        <f>SUM(K37:K37)</f>
        <v>1603.3</v>
      </c>
      <c r="L36" s="93">
        <f>SUM(L37:L37)</f>
        <v>1603.3</v>
      </c>
    </row>
    <row r="37" spans="1:12" ht="17.25" customHeight="1">
      <c r="A37" s="21" t="s">
        <v>45</v>
      </c>
      <c r="B37" s="5"/>
      <c r="C37" s="166" t="s">
        <v>141</v>
      </c>
      <c r="D37" s="166"/>
      <c r="E37" s="166"/>
      <c r="F37" s="166"/>
      <c r="G37" s="166"/>
      <c r="H37" s="166"/>
      <c r="I37" s="167"/>
      <c r="J37" s="97">
        <v>1398</v>
      </c>
      <c r="K37" s="25">
        <v>1603.3</v>
      </c>
      <c r="L37" s="25">
        <v>1603.3</v>
      </c>
    </row>
    <row r="38" spans="1:12" s="39" customFormat="1" ht="16.5" customHeight="1">
      <c r="A38" s="28" t="s">
        <v>138</v>
      </c>
      <c r="B38" s="140" t="s">
        <v>140</v>
      </c>
      <c r="C38" s="141"/>
      <c r="D38" s="141"/>
      <c r="E38" s="141"/>
      <c r="F38" s="141"/>
      <c r="G38" s="141"/>
      <c r="H38" s="141"/>
      <c r="I38" s="142"/>
      <c r="J38" s="77">
        <f>J39</f>
        <v>7</v>
      </c>
      <c r="K38" s="77">
        <f>K39</f>
        <v>3</v>
      </c>
      <c r="L38" s="77">
        <f>L39</f>
        <v>3</v>
      </c>
    </row>
    <row r="39" spans="1:12" ht="16.5" customHeight="1">
      <c r="A39" s="21" t="s">
        <v>139</v>
      </c>
      <c r="B39" s="109"/>
      <c r="C39" s="129" t="s">
        <v>185</v>
      </c>
      <c r="D39" s="129"/>
      <c r="E39" s="129"/>
      <c r="F39" s="129"/>
      <c r="G39" s="129"/>
      <c r="H39" s="129"/>
      <c r="I39" s="130"/>
      <c r="J39" s="110">
        <v>7</v>
      </c>
      <c r="K39" s="110">
        <v>3</v>
      </c>
      <c r="L39" s="110">
        <v>3</v>
      </c>
    </row>
    <row r="40" spans="1:12" s="39" customFormat="1" ht="16.5" customHeight="1">
      <c r="A40" s="28" t="s">
        <v>186</v>
      </c>
      <c r="B40" s="140" t="s">
        <v>187</v>
      </c>
      <c r="C40" s="141"/>
      <c r="D40" s="141"/>
      <c r="E40" s="141"/>
      <c r="F40" s="141"/>
      <c r="G40" s="141"/>
      <c r="H40" s="141"/>
      <c r="I40" s="142"/>
      <c r="J40" s="77">
        <f>J41</f>
        <v>75.5</v>
      </c>
      <c r="K40" s="77">
        <f>K41</f>
        <v>96.5</v>
      </c>
      <c r="L40" s="77">
        <f>L41</f>
        <v>96.5</v>
      </c>
    </row>
    <row r="41" spans="1:12" ht="16.5" customHeight="1">
      <c r="A41" s="21" t="s">
        <v>188</v>
      </c>
      <c r="B41" s="109"/>
      <c r="C41" s="129" t="s">
        <v>189</v>
      </c>
      <c r="D41" s="129"/>
      <c r="E41" s="129"/>
      <c r="F41" s="129"/>
      <c r="G41" s="129"/>
      <c r="H41" s="129"/>
      <c r="I41" s="130"/>
      <c r="J41" s="110">
        <v>75.5</v>
      </c>
      <c r="K41" s="110">
        <v>96.5</v>
      </c>
      <c r="L41" s="110">
        <v>96.5</v>
      </c>
    </row>
    <row r="42" spans="1:12" s="39" customFormat="1" ht="16.5" customHeight="1">
      <c r="A42" s="28" t="s">
        <v>190</v>
      </c>
      <c r="B42" s="140" t="s">
        <v>191</v>
      </c>
      <c r="C42" s="141"/>
      <c r="D42" s="141"/>
      <c r="E42" s="141"/>
      <c r="F42" s="141"/>
      <c r="G42" s="141"/>
      <c r="H42" s="141"/>
      <c r="I42" s="142"/>
      <c r="J42" s="77">
        <f>J43</f>
        <v>55</v>
      </c>
      <c r="K42" s="77">
        <f>K43</f>
        <v>100</v>
      </c>
      <c r="L42" s="77">
        <f>L43</f>
        <v>60</v>
      </c>
    </row>
    <row r="43" spans="1:12" ht="16.5" customHeight="1">
      <c r="A43" s="21" t="s">
        <v>192</v>
      </c>
      <c r="B43" s="109"/>
      <c r="C43" s="129" t="s">
        <v>193</v>
      </c>
      <c r="D43" s="129"/>
      <c r="E43" s="129"/>
      <c r="F43" s="129"/>
      <c r="G43" s="129"/>
      <c r="H43" s="129"/>
      <c r="I43" s="130"/>
      <c r="J43" s="110">
        <v>55</v>
      </c>
      <c r="K43" s="110">
        <v>100</v>
      </c>
      <c r="L43" s="110">
        <v>60</v>
      </c>
    </row>
    <row r="44" spans="1:12" ht="16.5" customHeight="1">
      <c r="A44" s="28" t="s">
        <v>116</v>
      </c>
      <c r="B44" s="132" t="s">
        <v>108</v>
      </c>
      <c r="C44" s="133"/>
      <c r="D44" s="133"/>
      <c r="E44" s="133"/>
      <c r="F44" s="133"/>
      <c r="G44" s="133"/>
      <c r="H44" s="133"/>
      <c r="I44" s="134"/>
      <c r="J44" s="93">
        <f>J45</f>
        <v>192.8</v>
      </c>
      <c r="K44" s="93">
        <f>K45</f>
        <v>0</v>
      </c>
      <c r="L44" s="93">
        <f>L45</f>
        <v>0</v>
      </c>
    </row>
    <row r="45" spans="1:12" ht="16.5" customHeight="1">
      <c r="A45" s="21" t="s">
        <v>117</v>
      </c>
      <c r="B45" s="143" t="s">
        <v>120</v>
      </c>
      <c r="C45" s="135"/>
      <c r="D45" s="135"/>
      <c r="E45" s="135"/>
      <c r="F45" s="135"/>
      <c r="G45" s="135"/>
      <c r="H45" s="135"/>
      <c r="I45" s="136"/>
      <c r="J45" s="97">
        <v>192.8</v>
      </c>
      <c r="K45" s="97"/>
      <c r="L45" s="97"/>
    </row>
    <row r="46" spans="1:12" ht="17.25" customHeight="1">
      <c r="A46" s="5"/>
      <c r="B46" s="140" t="s">
        <v>29</v>
      </c>
      <c r="C46" s="141"/>
      <c r="D46" s="141"/>
      <c r="E46" s="141"/>
      <c r="F46" s="141"/>
      <c r="G46" s="141"/>
      <c r="H46" s="141"/>
      <c r="I46" s="142"/>
      <c r="J46" s="93">
        <f>J12+J20+J22+J25+J29+J34+J36+J38+J40+J42+J44</f>
        <v>25548.699999999997</v>
      </c>
      <c r="K46" s="93">
        <f>K12+K20+K22+K25+K29+K34+K36+K38+K40+K42+K44</f>
        <v>28381.2</v>
      </c>
      <c r="L46" s="93">
        <f>L12+L20+L22+L25+L29+L34+L36+L38+L40+L42+L44</f>
        <v>28991.500000000004</v>
      </c>
    </row>
    <row r="47" spans="1:12" ht="17.25" customHeight="1">
      <c r="A47" s="22"/>
      <c r="B47" s="33"/>
      <c r="C47" s="33"/>
      <c r="D47" s="33"/>
      <c r="E47" s="33"/>
      <c r="F47" s="33"/>
      <c r="G47" s="33"/>
      <c r="H47" s="33"/>
      <c r="I47" s="33"/>
      <c r="J47" s="34"/>
      <c r="K47" s="34"/>
      <c r="L47" s="47"/>
    </row>
    <row r="48" spans="1:11" ht="17.25" customHeight="1">
      <c r="A48" s="22"/>
      <c r="B48" s="33"/>
      <c r="C48" s="33"/>
      <c r="D48" s="33"/>
      <c r="E48" s="33"/>
      <c r="F48" s="33"/>
      <c r="G48" s="33"/>
      <c r="H48" s="33"/>
      <c r="I48" s="33"/>
      <c r="J48" s="34"/>
      <c r="K48" s="34"/>
    </row>
    <row r="49" spans="1:10" ht="12.75">
      <c r="A49" s="22"/>
      <c r="B49" s="33"/>
      <c r="C49" s="33"/>
      <c r="D49" s="33"/>
      <c r="E49" s="33"/>
      <c r="F49" s="33"/>
      <c r="G49" s="33"/>
      <c r="H49" s="33"/>
      <c r="I49" s="33"/>
      <c r="J49" s="34"/>
    </row>
  </sheetData>
  <sheetProtection/>
  <mergeCells count="44">
    <mergeCell ref="C31:I31"/>
    <mergeCell ref="C28:I28"/>
    <mergeCell ref="B25:I25"/>
    <mergeCell ref="B29:I29"/>
    <mergeCell ref="B19:I19"/>
    <mergeCell ref="B20:I20"/>
    <mergeCell ref="B21:I21"/>
    <mergeCell ref="C27:I27"/>
    <mergeCell ref="C26:I26"/>
    <mergeCell ref="B46:I46"/>
    <mergeCell ref="B34:I34"/>
    <mergeCell ref="B36:I36"/>
    <mergeCell ref="B35:I35"/>
    <mergeCell ref="B44:I44"/>
    <mergeCell ref="B45:I45"/>
    <mergeCell ref="C37:I37"/>
    <mergeCell ref="B40:I40"/>
    <mergeCell ref="C41:I41"/>
    <mergeCell ref="B42:I42"/>
    <mergeCell ref="B16:I16"/>
    <mergeCell ref="B18:I18"/>
    <mergeCell ref="A10:A11"/>
    <mergeCell ref="B10:I11"/>
    <mergeCell ref="B15:I15"/>
    <mergeCell ref="B13:I13"/>
    <mergeCell ref="J1:L1"/>
    <mergeCell ref="G2:L2"/>
    <mergeCell ref="G3:L3"/>
    <mergeCell ref="B14:I14"/>
    <mergeCell ref="B12:I12"/>
    <mergeCell ref="J10:L10"/>
    <mergeCell ref="A7:L7"/>
    <mergeCell ref="A6:L6"/>
    <mergeCell ref="A5:L5"/>
    <mergeCell ref="C43:I43"/>
    <mergeCell ref="B17:I17"/>
    <mergeCell ref="B22:I22"/>
    <mergeCell ref="C23:I23"/>
    <mergeCell ref="C24:I24"/>
    <mergeCell ref="C32:I32"/>
    <mergeCell ref="B38:I38"/>
    <mergeCell ref="C39:I39"/>
    <mergeCell ref="B30:I30"/>
    <mergeCell ref="C33:I33"/>
  </mergeCells>
  <printOptions/>
  <pageMargins left="0.3937007874015748" right="0" top="0" bottom="0" header="0.5118110236220472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G27"/>
  <sheetViews>
    <sheetView workbookViewId="0" topLeftCell="A1">
      <selection activeCell="D19" sqref="D19"/>
    </sheetView>
  </sheetViews>
  <sheetFormatPr defaultColWidth="9.00390625" defaultRowHeight="12.75"/>
  <cols>
    <col min="1" max="4" width="14.00390625" style="0" customWidth="1"/>
  </cols>
  <sheetData>
    <row r="2" spans="5:6" ht="12.75">
      <c r="E2" s="146" t="s">
        <v>136</v>
      </c>
      <c r="F2" s="146"/>
    </row>
    <row r="3" spans="1:6" ht="12.75">
      <c r="A3" s="43"/>
      <c r="B3" s="43"/>
      <c r="C3" s="43"/>
      <c r="D3" s="43"/>
      <c r="E3" s="43"/>
      <c r="F3" s="12" t="s">
        <v>110</v>
      </c>
    </row>
    <row r="4" spans="1:6" ht="12.75">
      <c r="A4" s="43"/>
      <c r="B4" s="43"/>
      <c r="C4" s="43"/>
      <c r="D4" s="43"/>
      <c r="E4" s="43"/>
      <c r="F4" s="12" t="s">
        <v>177</v>
      </c>
    </row>
    <row r="5" spans="1:4" ht="12.75">
      <c r="A5" s="43"/>
      <c r="B5" s="43"/>
      <c r="C5" s="43"/>
      <c r="D5" s="43"/>
    </row>
    <row r="6" spans="1:4" ht="12.75">
      <c r="A6" s="12"/>
      <c r="B6" s="12"/>
      <c r="C6" s="12"/>
      <c r="D6" s="12"/>
    </row>
    <row r="7" spans="1:6" ht="38.25" customHeight="1">
      <c r="A7" s="190" t="s">
        <v>263</v>
      </c>
      <c r="B7" s="190"/>
      <c r="C7" s="190"/>
      <c r="D7" s="190"/>
      <c r="E7" s="190"/>
      <c r="F7" s="190"/>
    </row>
    <row r="10" spans="1:6" ht="26.25" customHeight="1">
      <c r="A10" s="153" t="s">
        <v>128</v>
      </c>
      <c r="B10" s="154"/>
      <c r="C10" s="154"/>
      <c r="D10" s="155"/>
      <c r="E10" s="182" t="s">
        <v>129</v>
      </c>
      <c r="F10" s="182"/>
    </row>
    <row r="11" spans="1:6" ht="12.75">
      <c r="A11" s="156"/>
      <c r="B11" s="157"/>
      <c r="C11" s="157"/>
      <c r="D11" s="158"/>
      <c r="E11" s="4" t="s">
        <v>157</v>
      </c>
      <c r="F11" s="4" t="s">
        <v>178</v>
      </c>
    </row>
    <row r="12" spans="1:6" ht="12.75">
      <c r="A12" s="88" t="s">
        <v>130</v>
      </c>
      <c r="B12" s="89"/>
      <c r="C12" s="89"/>
      <c r="D12" s="89"/>
      <c r="E12" s="4">
        <v>-1336</v>
      </c>
      <c r="F12" s="4"/>
    </row>
    <row r="13" spans="1:6" ht="12.75">
      <c r="A13" s="88" t="s">
        <v>131</v>
      </c>
      <c r="B13" s="89"/>
      <c r="C13" s="89"/>
      <c r="D13" s="89"/>
      <c r="E13" s="4"/>
      <c r="F13" s="4"/>
    </row>
    <row r="14" spans="1:6" ht="12.75">
      <c r="A14" s="88" t="s">
        <v>132</v>
      </c>
      <c r="B14" s="89"/>
      <c r="C14" s="89"/>
      <c r="D14" s="89"/>
      <c r="E14" s="4">
        <v>1336</v>
      </c>
      <c r="F14" s="4"/>
    </row>
    <row r="16" ht="11.25" customHeight="1"/>
    <row r="17" spans="1:7" s="66" customFormat="1" ht="27" customHeight="1">
      <c r="A17" s="1"/>
      <c r="B17" s="1"/>
      <c r="C17" s="1"/>
      <c r="D17" s="1"/>
      <c r="E17"/>
      <c r="F17"/>
      <c r="G17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sheetProtection/>
  <mergeCells count="4">
    <mergeCell ref="E2:F2"/>
    <mergeCell ref="A7:F7"/>
    <mergeCell ref="A10:D11"/>
    <mergeCell ref="E10:F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G27"/>
  <sheetViews>
    <sheetView workbookViewId="0" topLeftCell="A1">
      <selection activeCell="F5" sqref="F5"/>
    </sheetView>
  </sheetViews>
  <sheetFormatPr defaultColWidth="9.00390625" defaultRowHeight="12.75"/>
  <cols>
    <col min="1" max="4" width="14.00390625" style="0" customWidth="1"/>
  </cols>
  <sheetData>
    <row r="2" spans="5:6" ht="12.75">
      <c r="E2" s="146" t="s">
        <v>158</v>
      </c>
      <c r="F2" s="146"/>
    </row>
    <row r="3" spans="1:6" ht="12.75">
      <c r="A3" s="43"/>
      <c r="B3" s="43"/>
      <c r="C3" s="43"/>
      <c r="D3" s="43"/>
      <c r="E3" s="43"/>
      <c r="F3" s="12" t="s">
        <v>110</v>
      </c>
    </row>
    <row r="4" spans="1:6" ht="12.75">
      <c r="A4" s="43"/>
      <c r="B4" s="43"/>
      <c r="C4" s="43"/>
      <c r="D4" s="43"/>
      <c r="E4" s="43"/>
      <c r="F4" s="12" t="s">
        <v>177</v>
      </c>
    </row>
    <row r="5" spans="1:4" ht="12.75">
      <c r="A5" s="43"/>
      <c r="B5" s="43"/>
      <c r="C5" s="43"/>
      <c r="D5" s="43"/>
    </row>
    <row r="6" spans="1:4" ht="12.75">
      <c r="A6" s="12"/>
      <c r="B6" s="12"/>
      <c r="C6" s="12"/>
      <c r="D6" s="12"/>
    </row>
    <row r="7" spans="1:6" ht="33.75" customHeight="1">
      <c r="A7" s="200" t="s">
        <v>264</v>
      </c>
      <c r="B7" s="200"/>
      <c r="C7" s="200"/>
      <c r="D7" s="200"/>
      <c r="E7" s="200"/>
      <c r="F7" s="200"/>
    </row>
    <row r="8" spans="1:7" s="66" customFormat="1" ht="12.75">
      <c r="A8"/>
      <c r="B8"/>
      <c r="C8"/>
      <c r="D8"/>
      <c r="E8"/>
      <c r="F8"/>
      <c r="G8"/>
    </row>
    <row r="9" spans="1:7" s="66" customFormat="1" ht="12.75" customHeight="1">
      <c r="A9"/>
      <c r="B9"/>
      <c r="C9"/>
      <c r="D9"/>
      <c r="E9"/>
      <c r="F9"/>
      <c r="G9"/>
    </row>
    <row r="10" spans="1:7" s="66" customFormat="1" ht="12.75" customHeight="1">
      <c r="A10" s="201" t="s">
        <v>133</v>
      </c>
      <c r="B10" s="202"/>
      <c r="C10" s="202"/>
      <c r="D10" s="203"/>
      <c r="E10" s="194" t="s">
        <v>129</v>
      </c>
      <c r="F10" s="195"/>
      <c r="G10"/>
    </row>
    <row r="11" spans="1:7" s="66" customFormat="1" ht="12.75">
      <c r="A11" s="204"/>
      <c r="B11" s="205"/>
      <c r="C11" s="205"/>
      <c r="D11" s="206"/>
      <c r="E11" s="194" t="s">
        <v>143</v>
      </c>
      <c r="F11" s="195"/>
      <c r="G11"/>
    </row>
    <row r="12" spans="1:7" s="66" customFormat="1" ht="39.75" customHeight="1">
      <c r="A12" s="191" t="s">
        <v>134</v>
      </c>
      <c r="B12" s="192"/>
      <c r="C12" s="192"/>
      <c r="D12" s="193"/>
      <c r="E12" s="194">
        <v>-3332</v>
      </c>
      <c r="F12" s="195"/>
      <c r="G12"/>
    </row>
    <row r="13" spans="1:7" s="66" customFormat="1" ht="39" customHeight="1">
      <c r="A13" s="191" t="s">
        <v>135</v>
      </c>
      <c r="B13" s="192"/>
      <c r="C13" s="192"/>
      <c r="D13" s="193"/>
      <c r="E13" s="196">
        <v>3332</v>
      </c>
      <c r="F13" s="197"/>
      <c r="G13"/>
    </row>
    <row r="14" spans="1:7" s="66" customFormat="1" ht="90.75" customHeight="1">
      <c r="A14" s="191" t="s">
        <v>176</v>
      </c>
      <c r="B14" s="192"/>
      <c r="C14" s="192"/>
      <c r="D14" s="193"/>
      <c r="E14" s="196">
        <v>1332</v>
      </c>
      <c r="F14" s="197"/>
      <c r="G14"/>
    </row>
    <row r="15" spans="1:7" s="66" customFormat="1" ht="24" customHeight="1">
      <c r="A15" s="90" t="s">
        <v>85</v>
      </c>
      <c r="B15" s="91"/>
      <c r="C15" s="91"/>
      <c r="D15" s="91"/>
      <c r="E15" s="198">
        <f>E13+E12</f>
        <v>0</v>
      </c>
      <c r="F15" s="199"/>
      <c r="G15"/>
    </row>
    <row r="16" spans="1:4" ht="27.75" customHeight="1">
      <c r="A16" s="1"/>
      <c r="B16" s="1"/>
      <c r="C16" s="1"/>
      <c r="D16" s="1"/>
    </row>
    <row r="17" spans="1:7" s="66" customFormat="1" ht="27" customHeight="1">
      <c r="A17" s="1"/>
      <c r="B17" s="1"/>
      <c r="C17" s="1"/>
      <c r="D17" s="1"/>
      <c r="E17"/>
      <c r="F17"/>
      <c r="G17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sheetProtection/>
  <mergeCells count="12">
    <mergeCell ref="E2:F2"/>
    <mergeCell ref="A7:F7"/>
    <mergeCell ref="A10:D11"/>
    <mergeCell ref="E10:F10"/>
    <mergeCell ref="E11:F11"/>
    <mergeCell ref="A12:D12"/>
    <mergeCell ref="E12:F12"/>
    <mergeCell ref="A13:D13"/>
    <mergeCell ref="E13:F13"/>
    <mergeCell ref="E15:F15"/>
    <mergeCell ref="A14:D14"/>
    <mergeCell ref="E14:F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H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00390625" style="0" customWidth="1"/>
    <col min="2" max="2" width="10.625" style="0" customWidth="1"/>
    <col min="3" max="3" width="11.25390625" style="0" customWidth="1"/>
    <col min="4" max="4" width="13.75390625" style="0" customWidth="1"/>
    <col min="5" max="6" width="11.375" style="0" customWidth="1"/>
    <col min="7" max="8" width="11.625" style="0" customWidth="1"/>
  </cols>
  <sheetData>
    <row r="2" spans="7:8" ht="12.75">
      <c r="G2" s="146" t="s">
        <v>159</v>
      </c>
      <c r="H2" s="146"/>
    </row>
    <row r="3" spans="1:8" ht="12.75">
      <c r="A3" s="43"/>
      <c r="B3" s="43"/>
      <c r="C3" s="43"/>
      <c r="D3" s="43"/>
      <c r="E3" s="43"/>
      <c r="F3" s="43"/>
      <c r="G3" s="43"/>
      <c r="H3" s="12" t="s">
        <v>110</v>
      </c>
    </row>
    <row r="4" spans="1:8" ht="12.75">
      <c r="A4" s="43"/>
      <c r="B4" s="43"/>
      <c r="C4" s="43"/>
      <c r="D4" s="43"/>
      <c r="E4" s="43"/>
      <c r="F4" s="43"/>
      <c r="G4" s="43"/>
      <c r="H4" s="12" t="s">
        <v>177</v>
      </c>
    </row>
    <row r="5" spans="1:6" ht="12.75">
      <c r="A5" s="43"/>
      <c r="B5" s="43"/>
      <c r="C5" s="43"/>
      <c r="D5" s="43"/>
      <c r="E5" s="43"/>
      <c r="F5" s="43"/>
    </row>
    <row r="6" spans="1:6" ht="12.75">
      <c r="A6" s="12"/>
      <c r="B6" s="12"/>
      <c r="C6" s="12"/>
      <c r="D6" s="12"/>
      <c r="E6" s="12"/>
      <c r="F6" s="12"/>
    </row>
    <row r="8" spans="1:8" ht="33.75" customHeight="1">
      <c r="A8" s="200" t="s">
        <v>265</v>
      </c>
      <c r="B8" s="200"/>
      <c r="C8" s="200"/>
      <c r="D8" s="200"/>
      <c r="E8" s="200"/>
      <c r="F8" s="200"/>
      <c r="G8" s="200"/>
      <c r="H8" s="200"/>
    </row>
    <row r="11" spans="1:8" ht="12.75">
      <c r="A11" s="201" t="s">
        <v>133</v>
      </c>
      <c r="B11" s="202"/>
      <c r="C11" s="202"/>
      <c r="D11" s="202"/>
      <c r="E11" s="202"/>
      <c r="F11" s="203"/>
      <c r="G11" s="194" t="s">
        <v>129</v>
      </c>
      <c r="H11" s="195"/>
    </row>
    <row r="12" spans="1:8" ht="12.75">
      <c r="A12" s="204"/>
      <c r="B12" s="205"/>
      <c r="C12" s="205"/>
      <c r="D12" s="205"/>
      <c r="E12" s="205"/>
      <c r="F12" s="206"/>
      <c r="G12" s="107" t="s">
        <v>157</v>
      </c>
      <c r="H12" s="107" t="s">
        <v>178</v>
      </c>
    </row>
    <row r="13" spans="1:8" ht="27" customHeight="1">
      <c r="A13" s="191" t="s">
        <v>134</v>
      </c>
      <c r="B13" s="192"/>
      <c r="C13" s="192"/>
      <c r="D13" s="192"/>
      <c r="E13" s="192"/>
      <c r="F13" s="193"/>
      <c r="G13" s="107"/>
      <c r="H13" s="107"/>
    </row>
    <row r="14" spans="1:8" ht="27.75" customHeight="1">
      <c r="A14" s="207" t="s">
        <v>135</v>
      </c>
      <c r="B14" s="207"/>
      <c r="C14" s="207"/>
      <c r="D14" s="207"/>
      <c r="E14" s="207"/>
      <c r="F14" s="207"/>
      <c r="G14" s="78">
        <v>-1336</v>
      </c>
      <c r="H14" s="78"/>
    </row>
    <row r="15" spans="1:8" ht="79.5" customHeight="1">
      <c r="A15" s="207" t="s">
        <v>161</v>
      </c>
      <c r="B15" s="207"/>
      <c r="C15" s="207"/>
      <c r="D15" s="207"/>
      <c r="E15" s="207"/>
      <c r="F15" s="207"/>
      <c r="G15" s="107">
        <v>-1336</v>
      </c>
      <c r="H15" s="107"/>
    </row>
    <row r="16" spans="1:8" ht="12.75">
      <c r="A16" s="90" t="s">
        <v>85</v>
      </c>
      <c r="B16" s="91"/>
      <c r="C16" s="91"/>
      <c r="D16" s="91"/>
      <c r="E16" s="91"/>
      <c r="F16" s="91"/>
      <c r="G16" s="108">
        <v>-1336</v>
      </c>
      <c r="H16" s="108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</sheetData>
  <sheetProtection/>
  <mergeCells count="7">
    <mergeCell ref="A15:F15"/>
    <mergeCell ref="G2:H2"/>
    <mergeCell ref="A8:H8"/>
    <mergeCell ref="A11:F12"/>
    <mergeCell ref="G11:H11"/>
    <mergeCell ref="A13:F13"/>
    <mergeCell ref="A14:F14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K34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14.00390625" style="0" customWidth="1"/>
    <col min="2" max="2" width="10.625" style="0" customWidth="1"/>
    <col min="3" max="3" width="11.25390625" style="0" customWidth="1"/>
    <col min="4" max="4" width="13.75390625" style="0" customWidth="1"/>
    <col min="5" max="6" width="11.375" style="0" customWidth="1"/>
    <col min="7" max="7" width="11.25390625" style="0" customWidth="1"/>
    <col min="8" max="8" width="15.375" style="0" customWidth="1"/>
  </cols>
  <sheetData>
    <row r="2" spans="7:8" ht="12.75">
      <c r="G2" s="146" t="s">
        <v>160</v>
      </c>
      <c r="H2" s="146"/>
    </row>
    <row r="3" spans="1:8" ht="12.75">
      <c r="A3" s="43"/>
      <c r="B3" s="43"/>
      <c r="C3" s="43"/>
      <c r="D3" s="43"/>
      <c r="E3" s="43"/>
      <c r="F3" s="43"/>
      <c r="G3" s="43"/>
      <c r="H3" s="12" t="s">
        <v>110</v>
      </c>
    </row>
    <row r="4" spans="1:8" ht="12.75">
      <c r="A4" s="43"/>
      <c r="B4" s="43"/>
      <c r="C4" s="43"/>
      <c r="D4" s="43"/>
      <c r="E4" s="43"/>
      <c r="F4" s="43"/>
      <c r="G4" s="43"/>
      <c r="H4" s="12" t="s">
        <v>177</v>
      </c>
    </row>
    <row r="5" spans="1:6" ht="12.75">
      <c r="A5" s="43"/>
      <c r="B5" s="43"/>
      <c r="C5" s="43"/>
      <c r="D5" s="43"/>
      <c r="E5" s="43"/>
      <c r="F5" s="43"/>
    </row>
    <row r="6" spans="1:6" ht="12.75">
      <c r="A6" s="12"/>
      <c r="B6" s="12"/>
      <c r="C6" s="12"/>
      <c r="D6" s="12"/>
      <c r="E6" s="12"/>
      <c r="F6" s="12"/>
    </row>
    <row r="7" spans="1:8" ht="38.25" customHeight="1">
      <c r="A7" s="190" t="s">
        <v>266</v>
      </c>
      <c r="B7" s="190"/>
      <c r="C7" s="190"/>
      <c r="D7" s="190"/>
      <c r="E7" s="190"/>
      <c r="F7" s="190"/>
      <c r="G7" s="190"/>
      <c r="H7" s="190"/>
    </row>
    <row r="10" spans="1:8" ht="24" customHeight="1">
      <c r="A10" s="213" t="s">
        <v>267</v>
      </c>
      <c r="B10" s="213"/>
      <c r="C10" s="213"/>
      <c r="D10" s="213"/>
      <c r="E10" s="213"/>
      <c r="F10" s="213"/>
      <c r="G10" s="213"/>
      <c r="H10" s="213"/>
    </row>
    <row r="12" spans="1:8" ht="40.5" customHeight="1">
      <c r="A12" s="185" t="s">
        <v>162</v>
      </c>
      <c r="B12" s="214" t="s">
        <v>163</v>
      </c>
      <c r="C12" s="183"/>
      <c r="D12" s="210" t="s">
        <v>164</v>
      </c>
      <c r="E12" s="211"/>
      <c r="F12" s="212"/>
      <c r="G12" s="185" t="s">
        <v>165</v>
      </c>
      <c r="H12" s="185" t="s">
        <v>142</v>
      </c>
    </row>
    <row r="13" spans="1:8" ht="12.75">
      <c r="A13" s="186"/>
      <c r="B13" s="215"/>
      <c r="C13" s="184"/>
      <c r="D13" s="56" t="s">
        <v>143</v>
      </c>
      <c r="E13" s="56" t="s">
        <v>157</v>
      </c>
      <c r="F13" s="56" t="s">
        <v>178</v>
      </c>
      <c r="G13" s="186"/>
      <c r="H13" s="186"/>
    </row>
    <row r="14" spans="1:8" ht="79.5" customHeight="1">
      <c r="A14" s="10" t="s">
        <v>166</v>
      </c>
      <c r="B14" s="189" t="s">
        <v>167</v>
      </c>
      <c r="C14" s="189"/>
      <c r="D14" s="56">
        <v>1332</v>
      </c>
      <c r="E14" s="56">
        <v>1336</v>
      </c>
      <c r="F14" s="56"/>
      <c r="G14" s="56" t="s">
        <v>168</v>
      </c>
      <c r="H14" s="10" t="s">
        <v>169</v>
      </c>
    </row>
    <row r="15" spans="1:8" ht="12.75">
      <c r="A15" s="210" t="s">
        <v>85</v>
      </c>
      <c r="B15" s="211"/>
      <c r="C15" s="212"/>
      <c r="D15" s="56">
        <f>D14</f>
        <v>1332</v>
      </c>
      <c r="E15" s="56">
        <f>E14</f>
        <v>1336</v>
      </c>
      <c r="F15" s="56"/>
      <c r="G15" s="10"/>
      <c r="H15" s="10"/>
    </row>
    <row r="18" spans="1:8" ht="33" customHeight="1">
      <c r="A18" s="213" t="s">
        <v>170</v>
      </c>
      <c r="B18" s="213"/>
      <c r="C18" s="213"/>
      <c r="D18" s="213"/>
      <c r="E18" s="213"/>
      <c r="F18" s="213"/>
      <c r="G18" s="213"/>
      <c r="H18" s="213"/>
    </row>
    <row r="19" spans="1:6" ht="12.75">
      <c r="A19" s="66"/>
      <c r="B19" s="66"/>
      <c r="C19" s="66"/>
      <c r="D19" s="66"/>
      <c r="E19" s="66"/>
      <c r="F19" s="66"/>
    </row>
    <row r="20" spans="1:8" ht="31.5" customHeight="1">
      <c r="A20" s="189" t="s">
        <v>171</v>
      </c>
      <c r="B20" s="189"/>
      <c r="C20" s="189" t="s">
        <v>172</v>
      </c>
      <c r="D20" s="189"/>
      <c r="E20" s="189"/>
      <c r="F20" s="189"/>
      <c r="G20" s="189"/>
      <c r="H20" s="189"/>
    </row>
    <row r="21" spans="1:8" ht="24.75" customHeight="1">
      <c r="A21" s="189"/>
      <c r="B21" s="189"/>
      <c r="C21" s="189" t="s">
        <v>143</v>
      </c>
      <c r="D21" s="189"/>
      <c r="E21" s="189" t="s">
        <v>157</v>
      </c>
      <c r="F21" s="189"/>
      <c r="G21" s="189" t="s">
        <v>178</v>
      </c>
      <c r="H21" s="189"/>
    </row>
    <row r="22" spans="1:8" ht="50.25" customHeight="1">
      <c r="A22" s="209" t="s">
        <v>173</v>
      </c>
      <c r="B22" s="209"/>
      <c r="C22" s="182">
        <v>1332</v>
      </c>
      <c r="D22" s="182"/>
      <c r="E22" s="182">
        <v>1336</v>
      </c>
      <c r="F22" s="182"/>
      <c r="G22" s="182"/>
      <c r="H22" s="182"/>
    </row>
    <row r="23" spans="1:8" ht="37.5" customHeight="1">
      <c r="A23" s="209" t="s">
        <v>174</v>
      </c>
      <c r="B23" s="209"/>
      <c r="C23" s="189"/>
      <c r="D23" s="189"/>
      <c r="E23" s="182"/>
      <c r="F23" s="182"/>
      <c r="G23" s="182"/>
      <c r="H23" s="182"/>
    </row>
    <row r="25" spans="1:11" ht="51" customHeight="1">
      <c r="A25" s="208" t="s">
        <v>175</v>
      </c>
      <c r="B25" s="208"/>
      <c r="C25" s="208"/>
      <c r="D25" s="208"/>
      <c r="E25" s="208"/>
      <c r="F25" s="208"/>
      <c r="G25" s="208"/>
      <c r="H25" s="208"/>
      <c r="I25" s="66"/>
      <c r="J25" s="66"/>
      <c r="K25" s="66"/>
    </row>
    <row r="26" spans="1:6" ht="12.75">
      <c r="A26" s="1"/>
      <c r="B26" s="1"/>
      <c r="C26" s="1"/>
      <c r="D26" s="1"/>
      <c r="E26" s="1"/>
      <c r="F26" s="1"/>
    </row>
    <row r="27" spans="1:8" ht="18.75" customHeight="1">
      <c r="A27" s="208"/>
      <c r="B27" s="208"/>
      <c r="C27" s="208"/>
      <c r="D27" s="208"/>
      <c r="E27" s="208"/>
      <c r="F27" s="208"/>
      <c r="G27" s="208"/>
      <c r="H27" s="208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2"/>
      <c r="B31" s="1"/>
      <c r="C31" s="1"/>
      <c r="D31" s="1"/>
      <c r="E31" s="1"/>
      <c r="F31" s="1"/>
    </row>
    <row r="32" spans="1:6" ht="12.75">
      <c r="A32" s="2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sheetProtection/>
  <mergeCells count="26">
    <mergeCell ref="G2:H2"/>
    <mergeCell ref="A7:H7"/>
    <mergeCell ref="A10:H10"/>
    <mergeCell ref="A12:A13"/>
    <mergeCell ref="B12:C13"/>
    <mergeCell ref="D12:F12"/>
    <mergeCell ref="G12:G13"/>
    <mergeCell ref="H12:H13"/>
    <mergeCell ref="B14:C14"/>
    <mergeCell ref="A15:C15"/>
    <mergeCell ref="A18:H18"/>
    <mergeCell ref="A20:B21"/>
    <mergeCell ref="C20:H20"/>
    <mergeCell ref="C21:D21"/>
    <mergeCell ref="E21:F21"/>
    <mergeCell ref="G21:H21"/>
    <mergeCell ref="A25:H25"/>
    <mergeCell ref="A27:H27"/>
    <mergeCell ref="A22:B22"/>
    <mergeCell ref="C22:D22"/>
    <mergeCell ref="E22:F22"/>
    <mergeCell ref="G22:H22"/>
    <mergeCell ref="A23:B23"/>
    <mergeCell ref="C23:D23"/>
    <mergeCell ref="E23:F23"/>
    <mergeCell ref="G23:H23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53"/>
  <sheetViews>
    <sheetView zoomScalePageLayoutView="0" workbookViewId="0" topLeftCell="A68">
      <selection activeCell="A84" sqref="A84"/>
    </sheetView>
  </sheetViews>
  <sheetFormatPr defaultColWidth="9.00390625" defaultRowHeight="12.75"/>
  <cols>
    <col min="1" max="1" width="58.125" style="66" customWidth="1"/>
    <col min="2" max="3" width="5.125" style="0" customWidth="1"/>
    <col min="4" max="4" width="13.75390625" style="0" customWidth="1"/>
    <col min="5" max="5" width="5.25390625" style="0" customWidth="1"/>
    <col min="6" max="6" width="10.625" style="0" customWidth="1"/>
    <col min="7" max="7" width="10.875" style="0" customWidth="1"/>
    <col min="8" max="8" width="11.625" style="0" customWidth="1"/>
  </cols>
  <sheetData>
    <row r="1" spans="2:12" ht="12.75">
      <c r="B1" s="43"/>
      <c r="C1" s="43"/>
      <c r="D1" s="43"/>
      <c r="E1" s="43"/>
      <c r="F1" s="146" t="s">
        <v>81</v>
      </c>
      <c r="G1" s="146"/>
      <c r="H1" s="146"/>
      <c r="I1" s="43"/>
      <c r="J1" s="43"/>
      <c r="K1" s="43"/>
      <c r="L1" s="43"/>
    </row>
    <row r="2" spans="2:12" ht="12.75">
      <c r="B2" s="43"/>
      <c r="C2" s="43"/>
      <c r="D2" s="146" t="s">
        <v>212</v>
      </c>
      <c r="E2" s="146"/>
      <c r="F2" s="146"/>
      <c r="G2" s="146"/>
      <c r="H2" s="146"/>
      <c r="I2" s="43"/>
      <c r="J2" s="43"/>
      <c r="K2" s="43"/>
      <c r="L2" s="43"/>
    </row>
    <row r="3" spans="4:12" ht="12.75">
      <c r="D3" s="146" t="s">
        <v>177</v>
      </c>
      <c r="E3" s="146"/>
      <c r="F3" s="146"/>
      <c r="G3" s="146"/>
      <c r="H3" s="146"/>
      <c r="I3" s="43"/>
      <c r="J3" s="43"/>
      <c r="K3" s="43"/>
      <c r="L3" s="43"/>
    </row>
    <row r="4" spans="2:6" ht="12.75">
      <c r="B4" s="2"/>
      <c r="C4" s="2"/>
      <c r="D4" s="2"/>
      <c r="E4" s="2"/>
      <c r="F4" s="2"/>
    </row>
    <row r="5" spans="1:8" s="15" customFormat="1" ht="15.75">
      <c r="A5" s="150" t="s">
        <v>36</v>
      </c>
      <c r="B5" s="150"/>
      <c r="C5" s="150"/>
      <c r="D5" s="150"/>
      <c r="E5" s="150"/>
      <c r="F5" s="150"/>
      <c r="G5" s="150"/>
      <c r="H5" s="150"/>
    </row>
    <row r="6" spans="1:8" s="15" customFormat="1" ht="15.75">
      <c r="A6" s="150" t="s">
        <v>17</v>
      </c>
      <c r="B6" s="150"/>
      <c r="C6" s="150"/>
      <c r="D6" s="150"/>
      <c r="E6" s="150"/>
      <c r="F6" s="150"/>
      <c r="G6" s="150"/>
      <c r="H6" s="150"/>
    </row>
    <row r="7" spans="1:8" s="15" customFormat="1" ht="15.75">
      <c r="A7" s="150" t="s">
        <v>52</v>
      </c>
      <c r="B7" s="150"/>
      <c r="C7" s="150"/>
      <c r="D7" s="150"/>
      <c r="E7" s="150"/>
      <c r="F7" s="150"/>
      <c r="G7" s="150"/>
      <c r="H7" s="150"/>
    </row>
    <row r="8" spans="1:8" s="15" customFormat="1" ht="15.75">
      <c r="A8" s="150" t="s">
        <v>196</v>
      </c>
      <c r="B8" s="150"/>
      <c r="C8" s="150"/>
      <c r="D8" s="150"/>
      <c r="E8" s="150"/>
      <c r="F8" s="150"/>
      <c r="G8" s="150"/>
      <c r="H8" s="150"/>
    </row>
    <row r="9" spans="1:8" s="15" customFormat="1" ht="15.75">
      <c r="A9" s="80"/>
      <c r="B9" s="38"/>
      <c r="C9" s="38"/>
      <c r="D9" s="38"/>
      <c r="E9" s="38"/>
      <c r="F9" s="38"/>
      <c r="G9" s="37"/>
      <c r="H9" s="37" t="s">
        <v>26</v>
      </c>
    </row>
    <row r="10" spans="1:8" ht="19.5" customHeight="1">
      <c r="A10" s="168" t="s">
        <v>0</v>
      </c>
      <c r="B10" s="171" t="s">
        <v>2</v>
      </c>
      <c r="C10" s="171" t="s">
        <v>6</v>
      </c>
      <c r="D10" s="171" t="s">
        <v>7</v>
      </c>
      <c r="E10" s="171" t="s">
        <v>8</v>
      </c>
      <c r="F10" s="174" t="s">
        <v>143</v>
      </c>
      <c r="G10" s="174" t="s">
        <v>157</v>
      </c>
      <c r="H10" s="174" t="s">
        <v>178</v>
      </c>
    </row>
    <row r="11" spans="1:8" ht="24.75" customHeight="1">
      <c r="A11" s="169"/>
      <c r="B11" s="172"/>
      <c r="C11" s="172"/>
      <c r="D11" s="172"/>
      <c r="E11" s="172"/>
      <c r="F11" s="175"/>
      <c r="G11" s="175"/>
      <c r="H11" s="175"/>
    </row>
    <row r="12" spans="1:8" ht="11.25" customHeight="1">
      <c r="A12" s="170"/>
      <c r="B12" s="173"/>
      <c r="C12" s="173"/>
      <c r="D12" s="173"/>
      <c r="E12" s="173"/>
      <c r="F12" s="176"/>
      <c r="G12" s="176"/>
      <c r="H12" s="176"/>
    </row>
    <row r="13" spans="1:8" ht="9" customHeight="1">
      <c r="A13" s="81"/>
      <c r="B13" s="3"/>
      <c r="C13" s="3"/>
      <c r="D13" s="3"/>
      <c r="E13" s="3"/>
      <c r="F13" s="7"/>
      <c r="G13" s="7"/>
      <c r="H13" s="7"/>
    </row>
    <row r="14" spans="1:8" ht="16.5" customHeight="1">
      <c r="A14" s="29" t="s">
        <v>46</v>
      </c>
      <c r="B14" s="45" t="s">
        <v>3</v>
      </c>
      <c r="C14" s="45"/>
      <c r="D14" s="45"/>
      <c r="E14" s="45"/>
      <c r="F14" s="71">
        <f>F16+F20+F25+F32+F36+F40+F44</f>
        <v>10862.8</v>
      </c>
      <c r="G14" s="71">
        <f>G16+G20+G25+G32+G36+G40+G44</f>
        <v>11713.8</v>
      </c>
      <c r="H14" s="71">
        <f>H16+H20+H25+H32+H36+H40+H44</f>
        <v>12553.900000000001</v>
      </c>
    </row>
    <row r="15" spans="1:8" ht="3" customHeight="1">
      <c r="A15" s="29"/>
      <c r="B15" s="45"/>
      <c r="C15" s="45"/>
      <c r="D15" s="45"/>
      <c r="E15" s="45"/>
      <c r="F15" s="71"/>
      <c r="G15" s="71"/>
      <c r="H15" s="71"/>
    </row>
    <row r="16" spans="1:8" ht="41.25" customHeight="1">
      <c r="A16" s="49" t="s">
        <v>19</v>
      </c>
      <c r="B16" s="50" t="s">
        <v>3</v>
      </c>
      <c r="C16" s="50" t="s">
        <v>9</v>
      </c>
      <c r="D16" s="50"/>
      <c r="E16" s="50"/>
      <c r="F16" s="70">
        <f aca="true" t="shared" si="0" ref="F16:H17">F17</f>
        <v>727.1</v>
      </c>
      <c r="G16" s="70">
        <f t="shared" si="0"/>
        <v>727.1</v>
      </c>
      <c r="H16" s="70">
        <f t="shared" si="0"/>
        <v>727.1</v>
      </c>
    </row>
    <row r="17" spans="1:8" ht="38.25" customHeight="1">
      <c r="A17" s="10" t="s">
        <v>92</v>
      </c>
      <c r="B17" s="19" t="s">
        <v>3</v>
      </c>
      <c r="C17" s="19" t="s">
        <v>9</v>
      </c>
      <c r="D17" s="19" t="s">
        <v>144</v>
      </c>
      <c r="E17" s="4"/>
      <c r="F17" s="72">
        <f t="shared" si="0"/>
        <v>727.1</v>
      </c>
      <c r="G17" s="72">
        <f t="shared" si="0"/>
        <v>727.1</v>
      </c>
      <c r="H17" s="72">
        <f t="shared" si="0"/>
        <v>727.1</v>
      </c>
    </row>
    <row r="18" spans="1:8" ht="50.25" customHeight="1">
      <c r="A18" s="10" t="s">
        <v>95</v>
      </c>
      <c r="B18" s="19" t="s">
        <v>3</v>
      </c>
      <c r="C18" s="19" t="s">
        <v>9</v>
      </c>
      <c r="D18" s="19" t="s">
        <v>144</v>
      </c>
      <c r="E18" s="19" t="s">
        <v>88</v>
      </c>
      <c r="F18" s="72">
        <v>727.1</v>
      </c>
      <c r="G18" s="72">
        <v>727.1</v>
      </c>
      <c r="H18" s="72">
        <v>727.1</v>
      </c>
    </row>
    <row r="19" spans="1:8" ht="3" customHeight="1">
      <c r="A19" s="10"/>
      <c r="B19" s="19"/>
      <c r="C19" s="19"/>
      <c r="D19" s="19"/>
      <c r="E19" s="19"/>
      <c r="F19" s="72"/>
      <c r="G19" s="72"/>
      <c r="H19" s="72"/>
    </row>
    <row r="20" spans="1:8" ht="55.5" customHeight="1">
      <c r="A20" s="49" t="s">
        <v>107</v>
      </c>
      <c r="B20" s="50" t="s">
        <v>3</v>
      </c>
      <c r="C20" s="50" t="s">
        <v>10</v>
      </c>
      <c r="D20" s="50"/>
      <c r="E20" s="50"/>
      <c r="F20" s="70">
        <f>F21</f>
        <v>255.5</v>
      </c>
      <c r="G20" s="70">
        <f>G21</f>
        <v>255.60000000000002</v>
      </c>
      <c r="H20" s="70">
        <f>H21</f>
        <v>255.60000000000002</v>
      </c>
    </row>
    <row r="21" spans="1:8" ht="38.25" customHeight="1">
      <c r="A21" s="10" t="s">
        <v>92</v>
      </c>
      <c r="B21" s="19" t="s">
        <v>3</v>
      </c>
      <c r="C21" s="19" t="s">
        <v>10</v>
      </c>
      <c r="D21" s="19" t="s">
        <v>144</v>
      </c>
      <c r="E21" s="19"/>
      <c r="F21" s="72">
        <f>F22+F23</f>
        <v>255.5</v>
      </c>
      <c r="G21" s="72">
        <f>G22+G23</f>
        <v>255.60000000000002</v>
      </c>
      <c r="H21" s="72">
        <f>H22+H23</f>
        <v>255.60000000000002</v>
      </c>
    </row>
    <row r="22" spans="1:8" ht="51" customHeight="1">
      <c r="A22" s="10" t="s">
        <v>95</v>
      </c>
      <c r="B22" s="19" t="s">
        <v>3</v>
      </c>
      <c r="C22" s="19" t="s">
        <v>10</v>
      </c>
      <c r="D22" s="19" t="s">
        <v>144</v>
      </c>
      <c r="E22" s="19" t="s">
        <v>88</v>
      </c>
      <c r="F22" s="72">
        <v>114.5</v>
      </c>
      <c r="G22" s="72">
        <v>114.2</v>
      </c>
      <c r="H22" s="72">
        <v>114.2</v>
      </c>
    </row>
    <row r="23" spans="1:8" ht="27" customHeight="1">
      <c r="A23" s="10" t="s">
        <v>94</v>
      </c>
      <c r="B23" s="19" t="s">
        <v>3</v>
      </c>
      <c r="C23" s="19" t="s">
        <v>10</v>
      </c>
      <c r="D23" s="19" t="s">
        <v>144</v>
      </c>
      <c r="E23" s="19" t="s">
        <v>89</v>
      </c>
      <c r="F23" s="72">
        <v>141</v>
      </c>
      <c r="G23" s="72">
        <v>141.4</v>
      </c>
      <c r="H23" s="72">
        <v>141.4</v>
      </c>
    </row>
    <row r="24" spans="1:8" ht="3" customHeight="1">
      <c r="A24" s="10"/>
      <c r="B24" s="19"/>
      <c r="C24" s="19"/>
      <c r="D24" s="19"/>
      <c r="E24" s="19"/>
      <c r="F24" s="72"/>
      <c r="G24" s="72"/>
      <c r="H24" s="72"/>
    </row>
    <row r="25" spans="1:8" ht="55.5" customHeight="1">
      <c r="A25" s="49" t="s">
        <v>53</v>
      </c>
      <c r="B25" s="50" t="s">
        <v>3</v>
      </c>
      <c r="C25" s="50" t="s">
        <v>39</v>
      </c>
      <c r="D25" s="50"/>
      <c r="E25" s="50"/>
      <c r="F25" s="70">
        <f>F26</f>
        <v>3153.1</v>
      </c>
      <c r="G25" s="70">
        <f>G26</f>
        <v>3185</v>
      </c>
      <c r="H25" s="70">
        <f>H26</f>
        <v>3185</v>
      </c>
    </row>
    <row r="26" spans="1:8" ht="38.25" customHeight="1">
      <c r="A26" s="10" t="s">
        <v>92</v>
      </c>
      <c r="B26" s="19" t="s">
        <v>3</v>
      </c>
      <c r="C26" s="19" t="s">
        <v>39</v>
      </c>
      <c r="D26" s="19" t="s">
        <v>144</v>
      </c>
      <c r="E26" s="19"/>
      <c r="F26" s="72">
        <f>F27+F28+F29</f>
        <v>3153.1</v>
      </c>
      <c r="G26" s="72">
        <f>G27+G28+G29</f>
        <v>3185</v>
      </c>
      <c r="H26" s="72">
        <f>H27+H28+H29</f>
        <v>3185</v>
      </c>
    </row>
    <row r="27" spans="1:8" ht="51" customHeight="1">
      <c r="A27" s="10" t="s">
        <v>95</v>
      </c>
      <c r="B27" s="19" t="s">
        <v>3</v>
      </c>
      <c r="C27" s="19" t="s">
        <v>39</v>
      </c>
      <c r="D27" s="19" t="s">
        <v>144</v>
      </c>
      <c r="E27" s="19" t="s">
        <v>88</v>
      </c>
      <c r="F27" s="72">
        <v>2931.5</v>
      </c>
      <c r="G27" s="72">
        <v>2955.5</v>
      </c>
      <c r="H27" s="72">
        <v>2955.5</v>
      </c>
    </row>
    <row r="28" spans="1:8" ht="27" customHeight="1">
      <c r="A28" s="10" t="s">
        <v>94</v>
      </c>
      <c r="B28" s="19" t="s">
        <v>3</v>
      </c>
      <c r="C28" s="19" t="s">
        <v>39</v>
      </c>
      <c r="D28" s="19" t="s">
        <v>144</v>
      </c>
      <c r="E28" s="19" t="s">
        <v>89</v>
      </c>
      <c r="F28" s="72">
        <v>181.1</v>
      </c>
      <c r="G28" s="72">
        <v>189</v>
      </c>
      <c r="H28" s="72">
        <v>189</v>
      </c>
    </row>
    <row r="29" spans="1:8" ht="38.25" customHeight="1">
      <c r="A29" s="10" t="s">
        <v>93</v>
      </c>
      <c r="B29" s="19" t="s">
        <v>3</v>
      </c>
      <c r="C29" s="19" t="s">
        <v>39</v>
      </c>
      <c r="D29" s="19" t="s">
        <v>145</v>
      </c>
      <c r="E29" s="19"/>
      <c r="F29" s="72">
        <f>F30</f>
        <v>40.5</v>
      </c>
      <c r="G29" s="72">
        <f>G30</f>
        <v>40.5</v>
      </c>
      <c r="H29" s="72">
        <f>H30</f>
        <v>40.5</v>
      </c>
    </row>
    <row r="30" spans="1:8" ht="15" customHeight="1">
      <c r="A30" s="10" t="s">
        <v>91</v>
      </c>
      <c r="B30" s="19" t="s">
        <v>3</v>
      </c>
      <c r="C30" s="19" t="s">
        <v>39</v>
      </c>
      <c r="D30" s="19" t="s">
        <v>145</v>
      </c>
      <c r="E30" s="19" t="s">
        <v>90</v>
      </c>
      <c r="F30" s="72">
        <v>40.5</v>
      </c>
      <c r="G30" s="72">
        <v>40.5</v>
      </c>
      <c r="H30" s="72">
        <v>40.5</v>
      </c>
    </row>
    <row r="31" spans="1:8" ht="3" customHeight="1">
      <c r="A31" s="10"/>
      <c r="B31" s="19"/>
      <c r="C31" s="19"/>
      <c r="D31" s="19"/>
      <c r="E31" s="19"/>
      <c r="F31" s="72"/>
      <c r="G31" s="72"/>
      <c r="H31" s="72"/>
    </row>
    <row r="32" spans="1:8" ht="41.25" customHeight="1">
      <c r="A32" s="49" t="s">
        <v>77</v>
      </c>
      <c r="B32" s="50" t="s">
        <v>3</v>
      </c>
      <c r="C32" s="50" t="s">
        <v>78</v>
      </c>
      <c r="D32" s="50"/>
      <c r="E32" s="50"/>
      <c r="F32" s="70">
        <f aca="true" t="shared" si="1" ref="F32:H33">F33</f>
        <v>105.5</v>
      </c>
      <c r="G32" s="70">
        <f t="shared" si="1"/>
        <v>80</v>
      </c>
      <c r="H32" s="70">
        <f t="shared" si="1"/>
        <v>80</v>
      </c>
    </row>
    <row r="33" spans="1:8" ht="39" customHeight="1">
      <c r="A33" s="10" t="s">
        <v>92</v>
      </c>
      <c r="B33" s="19" t="s">
        <v>3</v>
      </c>
      <c r="C33" s="19" t="s">
        <v>78</v>
      </c>
      <c r="D33" s="19" t="s">
        <v>144</v>
      </c>
      <c r="E33" s="19"/>
      <c r="F33" s="72">
        <f t="shared" si="1"/>
        <v>105.5</v>
      </c>
      <c r="G33" s="72">
        <f t="shared" si="1"/>
        <v>80</v>
      </c>
      <c r="H33" s="72">
        <f t="shared" si="1"/>
        <v>80</v>
      </c>
    </row>
    <row r="34" spans="1:8" ht="14.25" customHeight="1">
      <c r="A34" s="10" t="s">
        <v>87</v>
      </c>
      <c r="B34" s="19" t="s">
        <v>3</v>
      </c>
      <c r="C34" s="19" t="s">
        <v>78</v>
      </c>
      <c r="D34" s="19" t="s">
        <v>144</v>
      </c>
      <c r="E34" s="19" t="s">
        <v>18</v>
      </c>
      <c r="F34" s="72">
        <v>105.5</v>
      </c>
      <c r="G34" s="72">
        <v>80</v>
      </c>
      <c r="H34" s="72">
        <v>80</v>
      </c>
    </row>
    <row r="35" spans="1:8" ht="3" customHeight="1">
      <c r="A35" s="10"/>
      <c r="B35" s="19"/>
      <c r="C35" s="19"/>
      <c r="D35" s="19"/>
      <c r="E35" s="19"/>
      <c r="F35" s="72"/>
      <c r="G35" s="72"/>
      <c r="H35" s="72"/>
    </row>
    <row r="36" spans="1:8" ht="18.75" customHeight="1">
      <c r="A36" s="49" t="s">
        <v>197</v>
      </c>
      <c r="B36" s="50" t="s">
        <v>3</v>
      </c>
      <c r="C36" s="50" t="s">
        <v>22</v>
      </c>
      <c r="D36" s="50"/>
      <c r="E36" s="50"/>
      <c r="F36" s="70">
        <f aca="true" t="shared" si="2" ref="F36:H37">F37</f>
        <v>365</v>
      </c>
      <c r="G36" s="70">
        <f t="shared" si="2"/>
        <v>0</v>
      </c>
      <c r="H36" s="70">
        <f t="shared" si="2"/>
        <v>0</v>
      </c>
    </row>
    <row r="37" spans="1:8" ht="39" customHeight="1">
      <c r="A37" s="10" t="s">
        <v>93</v>
      </c>
      <c r="B37" s="19" t="s">
        <v>3</v>
      </c>
      <c r="C37" s="19" t="s">
        <v>22</v>
      </c>
      <c r="D37" s="19" t="s">
        <v>145</v>
      </c>
      <c r="E37" s="19"/>
      <c r="F37" s="72">
        <f t="shared" si="2"/>
        <v>365</v>
      </c>
      <c r="G37" s="72">
        <f t="shared" si="2"/>
        <v>0</v>
      </c>
      <c r="H37" s="72">
        <f t="shared" si="2"/>
        <v>0</v>
      </c>
    </row>
    <row r="38" spans="1:8" ht="25.5" customHeight="1">
      <c r="A38" s="10" t="s">
        <v>94</v>
      </c>
      <c r="B38" s="19" t="s">
        <v>3</v>
      </c>
      <c r="C38" s="19" t="s">
        <v>22</v>
      </c>
      <c r="D38" s="19" t="s">
        <v>145</v>
      </c>
      <c r="E38" s="19" t="s">
        <v>89</v>
      </c>
      <c r="F38" s="72">
        <v>365</v>
      </c>
      <c r="G38" s="72"/>
      <c r="H38" s="72"/>
    </row>
    <row r="39" spans="1:8" ht="3" customHeight="1">
      <c r="A39" s="10"/>
      <c r="B39" s="19"/>
      <c r="C39" s="19"/>
      <c r="D39" s="19"/>
      <c r="E39" s="19"/>
      <c r="F39" s="72"/>
      <c r="G39" s="72"/>
      <c r="H39" s="72"/>
    </row>
    <row r="40" spans="1:8" ht="16.5" customHeight="1">
      <c r="A40" s="49" t="s">
        <v>40</v>
      </c>
      <c r="B40" s="50" t="s">
        <v>3</v>
      </c>
      <c r="C40" s="50" t="s">
        <v>58</v>
      </c>
      <c r="D40" s="50"/>
      <c r="E40" s="50"/>
      <c r="F40" s="70">
        <f aca="true" t="shared" si="3" ref="F40:H41">F41</f>
        <v>100</v>
      </c>
      <c r="G40" s="70">
        <f t="shared" si="3"/>
        <v>200</v>
      </c>
      <c r="H40" s="70">
        <f t="shared" si="3"/>
        <v>300</v>
      </c>
    </row>
    <row r="41" spans="1:8" ht="36.75" customHeight="1">
      <c r="A41" s="10" t="s">
        <v>93</v>
      </c>
      <c r="B41" s="19" t="s">
        <v>3</v>
      </c>
      <c r="C41" s="19" t="s">
        <v>58</v>
      </c>
      <c r="D41" s="19" t="s">
        <v>145</v>
      </c>
      <c r="E41" s="4"/>
      <c r="F41" s="72">
        <f t="shared" si="3"/>
        <v>100</v>
      </c>
      <c r="G41" s="72">
        <f t="shared" si="3"/>
        <v>200</v>
      </c>
      <c r="H41" s="72">
        <f t="shared" si="3"/>
        <v>300</v>
      </c>
    </row>
    <row r="42" spans="1:8" ht="15.75" customHeight="1">
      <c r="A42" s="10" t="s">
        <v>91</v>
      </c>
      <c r="B42" s="19" t="s">
        <v>3</v>
      </c>
      <c r="C42" s="19" t="s">
        <v>58</v>
      </c>
      <c r="D42" s="19" t="s">
        <v>145</v>
      </c>
      <c r="E42" s="31">
        <v>800</v>
      </c>
      <c r="F42" s="72">
        <v>100</v>
      </c>
      <c r="G42" s="72">
        <v>200</v>
      </c>
      <c r="H42" s="72">
        <v>300</v>
      </c>
    </row>
    <row r="43" spans="1:8" ht="3" customHeight="1">
      <c r="A43" s="41"/>
      <c r="B43" s="19"/>
      <c r="C43" s="19"/>
      <c r="D43" s="19"/>
      <c r="E43" s="19"/>
      <c r="F43" s="72"/>
      <c r="G43" s="72"/>
      <c r="H43" s="72"/>
    </row>
    <row r="44" spans="1:8" ht="15.75" customHeight="1">
      <c r="A44" s="49" t="s">
        <v>50</v>
      </c>
      <c r="B44" s="50" t="s">
        <v>3</v>
      </c>
      <c r="C44" s="50" t="s">
        <v>60</v>
      </c>
      <c r="D44" s="50"/>
      <c r="E44" s="50"/>
      <c r="F44" s="70">
        <f>F45+F49+F55+F52</f>
        <v>6156.6</v>
      </c>
      <c r="G44" s="70">
        <f>G45+G49+G55+G52</f>
        <v>7266.1</v>
      </c>
      <c r="H44" s="70">
        <f>H45+H49+H55+H52</f>
        <v>8006.200000000001</v>
      </c>
    </row>
    <row r="45" spans="1:8" ht="42.75" customHeight="1">
      <c r="A45" s="117" t="s">
        <v>213</v>
      </c>
      <c r="B45" s="113" t="s">
        <v>3</v>
      </c>
      <c r="C45" s="113" t="s">
        <v>60</v>
      </c>
      <c r="D45" s="118" t="s">
        <v>149</v>
      </c>
      <c r="E45" s="19"/>
      <c r="F45" s="72">
        <f>F47+F46+F48</f>
        <v>6011.6</v>
      </c>
      <c r="G45" s="72">
        <f>G47+G46+G48</f>
        <v>6131.6</v>
      </c>
      <c r="H45" s="72">
        <f>H47+H46+H48</f>
        <v>6131.6</v>
      </c>
    </row>
    <row r="46" spans="1:8" ht="51" customHeight="1">
      <c r="A46" s="10" t="s">
        <v>95</v>
      </c>
      <c r="B46" s="19" t="s">
        <v>3</v>
      </c>
      <c r="C46" s="19" t="s">
        <v>60</v>
      </c>
      <c r="D46" s="19" t="s">
        <v>149</v>
      </c>
      <c r="E46" s="19" t="s">
        <v>88</v>
      </c>
      <c r="F46" s="72">
        <v>4567.5</v>
      </c>
      <c r="G46" s="72">
        <v>4567.5</v>
      </c>
      <c r="H46" s="72">
        <v>4567.5</v>
      </c>
    </row>
    <row r="47" spans="1:8" s="92" customFormat="1" ht="24.75" customHeight="1">
      <c r="A47" s="10" t="s">
        <v>94</v>
      </c>
      <c r="B47" s="19" t="s">
        <v>3</v>
      </c>
      <c r="C47" s="19" t="s">
        <v>60</v>
      </c>
      <c r="D47" s="118" t="s">
        <v>149</v>
      </c>
      <c r="E47" s="36" t="s">
        <v>89</v>
      </c>
      <c r="F47" s="98">
        <v>1375.5</v>
      </c>
      <c r="G47" s="98">
        <v>1495.5</v>
      </c>
      <c r="H47" s="98">
        <v>1495.5</v>
      </c>
    </row>
    <row r="48" spans="1:8" ht="15.75" customHeight="1">
      <c r="A48" s="10" t="s">
        <v>91</v>
      </c>
      <c r="B48" s="19" t="s">
        <v>3</v>
      </c>
      <c r="C48" s="19" t="s">
        <v>60</v>
      </c>
      <c r="D48" s="19" t="s">
        <v>149</v>
      </c>
      <c r="E48" s="31">
        <v>800</v>
      </c>
      <c r="F48" s="72">
        <v>68.6</v>
      </c>
      <c r="G48" s="72">
        <v>68.6</v>
      </c>
      <c r="H48" s="72">
        <v>68.6</v>
      </c>
    </row>
    <row r="49" spans="1:8" ht="42.75" customHeight="1">
      <c r="A49" s="117" t="s">
        <v>214</v>
      </c>
      <c r="B49" s="113" t="s">
        <v>3</v>
      </c>
      <c r="C49" s="113" t="s">
        <v>60</v>
      </c>
      <c r="D49" s="118" t="s">
        <v>210</v>
      </c>
      <c r="E49" s="19"/>
      <c r="F49" s="72">
        <f aca="true" t="shared" si="4" ref="F49:H50">F50</f>
        <v>120</v>
      </c>
      <c r="G49" s="72">
        <f t="shared" si="4"/>
        <v>400</v>
      </c>
      <c r="H49" s="72">
        <f t="shared" si="4"/>
        <v>400</v>
      </c>
    </row>
    <row r="50" spans="1:8" ht="42.75" customHeight="1">
      <c r="A50" s="117" t="s">
        <v>215</v>
      </c>
      <c r="B50" s="113" t="s">
        <v>3</v>
      </c>
      <c r="C50" s="113" t="s">
        <v>60</v>
      </c>
      <c r="D50" s="118" t="s">
        <v>216</v>
      </c>
      <c r="E50" s="19"/>
      <c r="F50" s="72">
        <f t="shared" si="4"/>
        <v>120</v>
      </c>
      <c r="G50" s="72">
        <f t="shared" si="4"/>
        <v>400</v>
      </c>
      <c r="H50" s="72">
        <f t="shared" si="4"/>
        <v>400</v>
      </c>
    </row>
    <row r="51" spans="1:8" s="92" customFormat="1" ht="24.75" customHeight="1">
      <c r="A51" s="10" t="s">
        <v>94</v>
      </c>
      <c r="B51" s="19" t="s">
        <v>3</v>
      </c>
      <c r="C51" s="19" t="s">
        <v>60</v>
      </c>
      <c r="D51" s="118" t="s">
        <v>216</v>
      </c>
      <c r="E51" s="36" t="s">
        <v>89</v>
      </c>
      <c r="F51" s="98">
        <v>120</v>
      </c>
      <c r="G51" s="98">
        <v>400</v>
      </c>
      <c r="H51" s="98">
        <v>400</v>
      </c>
    </row>
    <row r="52" spans="1:8" ht="42.75" customHeight="1">
      <c r="A52" s="117" t="s">
        <v>218</v>
      </c>
      <c r="B52" s="113" t="s">
        <v>3</v>
      </c>
      <c r="C52" s="113" t="s">
        <v>60</v>
      </c>
      <c r="D52" s="118" t="s">
        <v>217</v>
      </c>
      <c r="E52" s="19"/>
      <c r="F52" s="72">
        <f aca="true" t="shared" si="5" ref="F52:H53">F53</f>
        <v>15</v>
      </c>
      <c r="G52" s="72">
        <f t="shared" si="5"/>
        <v>15</v>
      </c>
      <c r="H52" s="72">
        <f t="shared" si="5"/>
        <v>15</v>
      </c>
    </row>
    <row r="53" spans="1:8" ht="42.75" customHeight="1">
      <c r="A53" s="117" t="s">
        <v>218</v>
      </c>
      <c r="B53" s="113" t="s">
        <v>3</v>
      </c>
      <c r="C53" s="113" t="s">
        <v>60</v>
      </c>
      <c r="D53" s="118" t="s">
        <v>217</v>
      </c>
      <c r="E53" s="19"/>
      <c r="F53" s="72">
        <f t="shared" si="5"/>
        <v>15</v>
      </c>
      <c r="G53" s="72">
        <f t="shared" si="5"/>
        <v>15</v>
      </c>
      <c r="H53" s="72">
        <f t="shared" si="5"/>
        <v>15</v>
      </c>
    </row>
    <row r="54" spans="1:8" s="92" customFormat="1" ht="52.5" customHeight="1">
      <c r="A54" s="10" t="s">
        <v>95</v>
      </c>
      <c r="B54" s="19" t="s">
        <v>3</v>
      </c>
      <c r="C54" s="19" t="s">
        <v>60</v>
      </c>
      <c r="D54" s="118" t="s">
        <v>217</v>
      </c>
      <c r="E54" s="19" t="s">
        <v>88</v>
      </c>
      <c r="F54" s="98">
        <v>15</v>
      </c>
      <c r="G54" s="98">
        <v>15</v>
      </c>
      <c r="H54" s="98">
        <v>15</v>
      </c>
    </row>
    <row r="55" spans="1:8" ht="39.75" customHeight="1">
      <c r="A55" s="10" t="s">
        <v>93</v>
      </c>
      <c r="B55" s="19" t="s">
        <v>3</v>
      </c>
      <c r="C55" s="19" t="s">
        <v>60</v>
      </c>
      <c r="D55" s="19" t="s">
        <v>145</v>
      </c>
      <c r="E55" s="19"/>
      <c r="F55" s="72">
        <f>F56+F57</f>
        <v>10</v>
      </c>
      <c r="G55" s="72">
        <f>G56+G57</f>
        <v>719.5</v>
      </c>
      <c r="H55" s="72">
        <f>H56+H57</f>
        <v>1459.6</v>
      </c>
    </row>
    <row r="56" spans="1:8" ht="25.5" customHeight="1">
      <c r="A56" s="10" t="s">
        <v>94</v>
      </c>
      <c r="B56" s="19" t="s">
        <v>3</v>
      </c>
      <c r="C56" s="19" t="s">
        <v>60</v>
      </c>
      <c r="D56" s="19" t="s">
        <v>145</v>
      </c>
      <c r="E56" s="19" t="s">
        <v>89</v>
      </c>
      <c r="F56" s="73">
        <v>10</v>
      </c>
      <c r="G56" s="73">
        <v>10</v>
      </c>
      <c r="H56" s="73">
        <v>10</v>
      </c>
    </row>
    <row r="57" spans="1:8" ht="15.75" customHeight="1">
      <c r="A57" s="10" t="s">
        <v>91</v>
      </c>
      <c r="B57" s="19" t="s">
        <v>3</v>
      </c>
      <c r="C57" s="19" t="s">
        <v>60</v>
      </c>
      <c r="D57" s="19" t="s">
        <v>145</v>
      </c>
      <c r="E57" s="19" t="s">
        <v>90</v>
      </c>
      <c r="F57" s="73"/>
      <c r="G57" s="72">
        <v>709.5</v>
      </c>
      <c r="H57" s="72">
        <v>1449.6</v>
      </c>
    </row>
    <row r="58" spans="1:8" ht="7.5" customHeight="1">
      <c r="A58" s="41"/>
      <c r="B58" s="19"/>
      <c r="C58" s="19"/>
      <c r="D58" s="19"/>
      <c r="E58" s="31"/>
      <c r="F58" s="72"/>
      <c r="G58" s="72"/>
      <c r="H58" s="72"/>
    </row>
    <row r="59" spans="1:8" ht="15" customHeight="1">
      <c r="A59" s="29" t="s">
        <v>31</v>
      </c>
      <c r="B59" s="45" t="s">
        <v>9</v>
      </c>
      <c r="C59" s="35"/>
      <c r="D59" s="35"/>
      <c r="E59" s="35"/>
      <c r="F59" s="69">
        <f aca="true" t="shared" si="6" ref="F59:H60">F60</f>
        <v>225</v>
      </c>
      <c r="G59" s="69">
        <f t="shared" si="6"/>
        <v>227.4</v>
      </c>
      <c r="H59" s="69">
        <f t="shared" si="6"/>
        <v>235.70000000000002</v>
      </c>
    </row>
    <row r="60" spans="1:8" ht="15.75" customHeight="1">
      <c r="A60" s="49" t="s">
        <v>37</v>
      </c>
      <c r="B60" s="50" t="s">
        <v>9</v>
      </c>
      <c r="C60" s="50" t="s">
        <v>10</v>
      </c>
      <c r="D60" s="50"/>
      <c r="E60" s="50"/>
      <c r="F60" s="70">
        <f t="shared" si="6"/>
        <v>225</v>
      </c>
      <c r="G60" s="70">
        <f t="shared" si="6"/>
        <v>227.4</v>
      </c>
      <c r="H60" s="70">
        <f t="shared" si="6"/>
        <v>235.70000000000002</v>
      </c>
    </row>
    <row r="61" spans="1:8" ht="40.5" customHeight="1">
      <c r="A61" s="10" t="s">
        <v>93</v>
      </c>
      <c r="B61" s="19" t="s">
        <v>9</v>
      </c>
      <c r="C61" s="19" t="s">
        <v>10</v>
      </c>
      <c r="D61" s="19" t="s">
        <v>145</v>
      </c>
      <c r="E61" s="19"/>
      <c r="F61" s="72">
        <f>F62+F63</f>
        <v>225</v>
      </c>
      <c r="G61" s="72">
        <f>G62+G63</f>
        <v>227.4</v>
      </c>
      <c r="H61" s="72">
        <f>H62+H63</f>
        <v>235.70000000000002</v>
      </c>
    </row>
    <row r="62" spans="1:8" ht="51.75" customHeight="1">
      <c r="A62" s="10" t="s">
        <v>95</v>
      </c>
      <c r="B62" s="19" t="s">
        <v>9</v>
      </c>
      <c r="C62" s="19" t="s">
        <v>10</v>
      </c>
      <c r="D62" s="19" t="s">
        <v>145</v>
      </c>
      <c r="E62" s="19" t="s">
        <v>88</v>
      </c>
      <c r="F62" s="72">
        <v>205</v>
      </c>
      <c r="G62" s="72">
        <v>175.8</v>
      </c>
      <c r="H62" s="72">
        <v>175.8</v>
      </c>
    </row>
    <row r="63" spans="1:8" ht="26.25" customHeight="1">
      <c r="A63" s="10" t="s">
        <v>94</v>
      </c>
      <c r="B63" s="19" t="s">
        <v>9</v>
      </c>
      <c r="C63" s="19" t="s">
        <v>10</v>
      </c>
      <c r="D63" s="19" t="s">
        <v>145</v>
      </c>
      <c r="E63" s="19" t="s">
        <v>89</v>
      </c>
      <c r="F63" s="72">
        <v>20</v>
      </c>
      <c r="G63" s="72">
        <v>51.6</v>
      </c>
      <c r="H63" s="72">
        <v>59.9</v>
      </c>
    </row>
    <row r="64" spans="1:8" ht="6.75" customHeight="1">
      <c r="A64" s="10"/>
      <c r="B64" s="19"/>
      <c r="C64" s="19"/>
      <c r="D64" s="19"/>
      <c r="E64" s="19"/>
      <c r="F64" s="72"/>
      <c r="G64" s="72"/>
      <c r="H64" s="72"/>
    </row>
    <row r="65" spans="1:8" ht="30.75" customHeight="1">
      <c r="A65" s="30" t="s">
        <v>180</v>
      </c>
      <c r="B65" s="45" t="s">
        <v>10</v>
      </c>
      <c r="C65" s="45"/>
      <c r="D65" s="45"/>
      <c r="E65" s="45"/>
      <c r="F65" s="69">
        <f>F66+F71</f>
        <v>275</v>
      </c>
      <c r="G65" s="69">
        <f>G66+G71</f>
        <v>350.2</v>
      </c>
      <c r="H65" s="69">
        <f>H66+H71</f>
        <v>350.2</v>
      </c>
    </row>
    <row r="66" spans="1:8" ht="43.5" customHeight="1">
      <c r="A66" s="111" t="s">
        <v>198</v>
      </c>
      <c r="B66" s="50" t="s">
        <v>10</v>
      </c>
      <c r="C66" s="50" t="s">
        <v>21</v>
      </c>
      <c r="D66" s="50"/>
      <c r="E66" s="50"/>
      <c r="F66" s="70">
        <f>F68</f>
        <v>235</v>
      </c>
      <c r="G66" s="70">
        <f>G68</f>
        <v>310.2</v>
      </c>
      <c r="H66" s="70">
        <f>H68</f>
        <v>310.2</v>
      </c>
    </row>
    <row r="67" spans="1:8" ht="39" customHeight="1">
      <c r="A67" s="112" t="s">
        <v>219</v>
      </c>
      <c r="B67" s="113" t="s">
        <v>10</v>
      </c>
      <c r="C67" s="113" t="s">
        <v>21</v>
      </c>
      <c r="D67" s="113" t="s">
        <v>199</v>
      </c>
      <c r="E67" s="4"/>
      <c r="F67" s="72">
        <f aca="true" t="shared" si="7" ref="F67:H68">F68</f>
        <v>235</v>
      </c>
      <c r="G67" s="72">
        <f t="shared" si="7"/>
        <v>310.2</v>
      </c>
      <c r="H67" s="72">
        <f t="shared" si="7"/>
        <v>310.2</v>
      </c>
    </row>
    <row r="68" spans="1:8" ht="28.5" customHeight="1">
      <c r="A68" s="114" t="s">
        <v>200</v>
      </c>
      <c r="B68" s="113" t="s">
        <v>10</v>
      </c>
      <c r="C68" s="113" t="s">
        <v>21</v>
      </c>
      <c r="D68" s="113" t="s">
        <v>201</v>
      </c>
      <c r="E68" s="4"/>
      <c r="F68" s="72">
        <f t="shared" si="7"/>
        <v>235</v>
      </c>
      <c r="G68" s="72">
        <f t="shared" si="7"/>
        <v>310.2</v>
      </c>
      <c r="H68" s="72">
        <f t="shared" si="7"/>
        <v>310.2</v>
      </c>
    </row>
    <row r="69" spans="1:8" ht="25.5" customHeight="1">
      <c r="A69" s="10" t="s">
        <v>94</v>
      </c>
      <c r="B69" s="19" t="s">
        <v>10</v>
      </c>
      <c r="C69" s="19" t="s">
        <v>21</v>
      </c>
      <c r="D69" s="113" t="s">
        <v>201</v>
      </c>
      <c r="E69" s="4">
        <v>200</v>
      </c>
      <c r="F69" s="72">
        <v>235</v>
      </c>
      <c r="G69" s="72">
        <v>310.2</v>
      </c>
      <c r="H69" s="72">
        <v>310.2</v>
      </c>
    </row>
    <row r="70" spans="1:8" ht="6" customHeight="1">
      <c r="A70" s="10"/>
      <c r="B70" s="19"/>
      <c r="C70" s="19"/>
      <c r="D70" s="19"/>
      <c r="E70" s="19"/>
      <c r="F70" s="72"/>
      <c r="G70" s="72"/>
      <c r="H70" s="72"/>
    </row>
    <row r="71" spans="1:8" ht="18" customHeight="1">
      <c r="A71" s="111" t="s">
        <v>202</v>
      </c>
      <c r="B71" s="50" t="s">
        <v>10</v>
      </c>
      <c r="C71" s="50" t="s">
        <v>203</v>
      </c>
      <c r="D71" s="50"/>
      <c r="E71" s="50"/>
      <c r="F71" s="70">
        <f>F73</f>
        <v>40</v>
      </c>
      <c r="G71" s="70">
        <f>G73</f>
        <v>40</v>
      </c>
      <c r="H71" s="70">
        <f>H73</f>
        <v>40</v>
      </c>
    </row>
    <row r="72" spans="1:8" ht="39" customHeight="1">
      <c r="A72" s="112" t="s">
        <v>219</v>
      </c>
      <c r="B72" s="113" t="s">
        <v>10</v>
      </c>
      <c r="C72" s="113" t="s">
        <v>203</v>
      </c>
      <c r="D72" s="113" t="s">
        <v>199</v>
      </c>
      <c r="E72" s="4"/>
      <c r="F72" s="72">
        <f aca="true" t="shared" si="8" ref="F72:H73">F73</f>
        <v>40</v>
      </c>
      <c r="G72" s="72">
        <f t="shared" si="8"/>
        <v>40</v>
      </c>
      <c r="H72" s="72">
        <f t="shared" si="8"/>
        <v>40</v>
      </c>
    </row>
    <row r="73" spans="1:8" ht="28.5" customHeight="1">
      <c r="A73" s="114" t="s">
        <v>268</v>
      </c>
      <c r="B73" s="113" t="s">
        <v>10</v>
      </c>
      <c r="C73" s="113" t="s">
        <v>203</v>
      </c>
      <c r="D73" s="113" t="s">
        <v>204</v>
      </c>
      <c r="E73" s="4"/>
      <c r="F73" s="72">
        <f t="shared" si="8"/>
        <v>40</v>
      </c>
      <c r="G73" s="72">
        <f t="shared" si="8"/>
        <v>40</v>
      </c>
      <c r="H73" s="72">
        <f t="shared" si="8"/>
        <v>40</v>
      </c>
    </row>
    <row r="74" spans="1:8" ht="51" customHeight="1">
      <c r="A74" s="10" t="s">
        <v>95</v>
      </c>
      <c r="B74" s="19" t="s">
        <v>10</v>
      </c>
      <c r="C74" s="19" t="s">
        <v>203</v>
      </c>
      <c r="D74" s="113" t="s">
        <v>204</v>
      </c>
      <c r="E74" s="4">
        <v>100</v>
      </c>
      <c r="F74" s="72">
        <v>40</v>
      </c>
      <c r="G74" s="72">
        <v>40</v>
      </c>
      <c r="H74" s="72">
        <v>40</v>
      </c>
    </row>
    <row r="75" spans="1:8" ht="6" customHeight="1">
      <c r="A75" s="10"/>
      <c r="B75" s="19"/>
      <c r="C75" s="19"/>
      <c r="D75" s="19"/>
      <c r="E75" s="19"/>
      <c r="F75" s="72"/>
      <c r="G75" s="72"/>
      <c r="H75" s="72"/>
    </row>
    <row r="76" spans="1:8" ht="15.75" customHeight="1">
      <c r="A76" s="29" t="s">
        <v>65</v>
      </c>
      <c r="B76" s="44" t="s">
        <v>39</v>
      </c>
      <c r="C76" s="44"/>
      <c r="D76" s="45"/>
      <c r="E76" s="45"/>
      <c r="F76" s="69">
        <f>F78+F83+F88</f>
        <v>2317.8</v>
      </c>
      <c r="G76" s="69">
        <f>G78+G83+G88</f>
        <v>2537.8</v>
      </c>
      <c r="H76" s="69">
        <f>H78+H83+H88</f>
        <v>2810.6</v>
      </c>
    </row>
    <row r="77" spans="1:8" ht="4.5" customHeight="1">
      <c r="A77" s="29"/>
      <c r="B77" s="44"/>
      <c r="C77" s="44"/>
      <c r="D77" s="45"/>
      <c r="E77" s="45"/>
      <c r="F77" s="69"/>
      <c r="G77" s="69"/>
      <c r="H77" s="69"/>
    </row>
    <row r="78" spans="1:8" ht="15.75" customHeight="1">
      <c r="A78" s="83" t="s">
        <v>148</v>
      </c>
      <c r="B78" s="62" t="s">
        <v>39</v>
      </c>
      <c r="C78" s="62" t="s">
        <v>4</v>
      </c>
      <c r="D78" s="63"/>
      <c r="E78" s="63"/>
      <c r="F78" s="74">
        <f>F79</f>
        <v>550</v>
      </c>
      <c r="G78" s="74">
        <f>G79</f>
        <v>550</v>
      </c>
      <c r="H78" s="74">
        <f>H79</f>
        <v>550</v>
      </c>
    </row>
    <row r="79" spans="1:8" s="116" customFormat="1" ht="39" customHeight="1">
      <c r="A79" s="115" t="s">
        <v>269</v>
      </c>
      <c r="B79" s="113" t="s">
        <v>39</v>
      </c>
      <c r="C79" s="113" t="s">
        <v>4</v>
      </c>
      <c r="D79" s="113" t="s">
        <v>205</v>
      </c>
      <c r="E79" s="36"/>
      <c r="F79" s="98">
        <f>F80</f>
        <v>550</v>
      </c>
      <c r="G79" s="98">
        <f>G81</f>
        <v>550</v>
      </c>
      <c r="H79" s="98">
        <f>H81</f>
        <v>550</v>
      </c>
    </row>
    <row r="80" spans="1:8" s="116" customFormat="1" ht="27" customHeight="1">
      <c r="A80" s="115" t="s">
        <v>220</v>
      </c>
      <c r="B80" s="113" t="s">
        <v>39</v>
      </c>
      <c r="C80" s="113" t="s">
        <v>4</v>
      </c>
      <c r="D80" s="113" t="s">
        <v>221</v>
      </c>
      <c r="E80" s="36"/>
      <c r="F80" s="98">
        <f>F81</f>
        <v>550</v>
      </c>
      <c r="G80" s="98">
        <f>G81</f>
        <v>550</v>
      </c>
      <c r="H80" s="98">
        <f>H81</f>
        <v>550</v>
      </c>
    </row>
    <row r="81" spans="1:8" s="116" customFormat="1" ht="25.5" customHeight="1">
      <c r="A81" s="10" t="s">
        <v>94</v>
      </c>
      <c r="B81" s="36" t="s">
        <v>39</v>
      </c>
      <c r="C81" s="19" t="s">
        <v>4</v>
      </c>
      <c r="D81" s="113" t="s">
        <v>221</v>
      </c>
      <c r="E81" s="36" t="s">
        <v>89</v>
      </c>
      <c r="F81" s="98">
        <v>550</v>
      </c>
      <c r="G81" s="98">
        <v>550</v>
      </c>
      <c r="H81" s="98">
        <v>550</v>
      </c>
    </row>
    <row r="82" spans="1:8" s="116" customFormat="1" ht="3" customHeight="1">
      <c r="A82" s="41"/>
      <c r="B82" s="99"/>
      <c r="C82" s="99"/>
      <c r="D82" s="36"/>
      <c r="E82" s="36"/>
      <c r="F82" s="98"/>
      <c r="G82" s="98"/>
      <c r="H82" s="98"/>
    </row>
    <row r="83" spans="1:8" ht="15.75" customHeight="1">
      <c r="A83" s="83" t="s">
        <v>75</v>
      </c>
      <c r="B83" s="62" t="s">
        <v>39</v>
      </c>
      <c r="C83" s="62" t="s">
        <v>21</v>
      </c>
      <c r="D83" s="63"/>
      <c r="E83" s="63"/>
      <c r="F83" s="74">
        <f aca="true" t="shared" si="9" ref="F83:H84">F84</f>
        <v>1717.8000000000002</v>
      </c>
      <c r="G83" s="74">
        <f t="shared" si="9"/>
        <v>1937.8000000000002</v>
      </c>
      <c r="H83" s="74">
        <f t="shared" si="9"/>
        <v>2160.6</v>
      </c>
    </row>
    <row r="84" spans="1:8" s="116" customFormat="1" ht="39" customHeight="1">
      <c r="A84" s="115" t="s">
        <v>269</v>
      </c>
      <c r="B84" s="113" t="s">
        <v>39</v>
      </c>
      <c r="C84" s="113" t="s">
        <v>21</v>
      </c>
      <c r="D84" s="113" t="s">
        <v>205</v>
      </c>
      <c r="E84" s="36"/>
      <c r="F84" s="98">
        <f t="shared" si="9"/>
        <v>1717.8000000000002</v>
      </c>
      <c r="G84" s="98">
        <f t="shared" si="9"/>
        <v>1937.8000000000002</v>
      </c>
      <c r="H84" s="98">
        <f t="shared" si="9"/>
        <v>2160.6</v>
      </c>
    </row>
    <row r="85" spans="1:8" s="116" customFormat="1" ht="39" customHeight="1">
      <c r="A85" s="115" t="s">
        <v>270</v>
      </c>
      <c r="B85" s="113" t="s">
        <v>39</v>
      </c>
      <c r="C85" s="113" t="s">
        <v>21</v>
      </c>
      <c r="D85" s="113" t="s">
        <v>206</v>
      </c>
      <c r="E85" s="36"/>
      <c r="F85" s="98">
        <f>F87+F86</f>
        <v>1717.8000000000002</v>
      </c>
      <c r="G85" s="98">
        <f>G87+G86</f>
        <v>1937.8000000000002</v>
      </c>
      <c r="H85" s="98">
        <f>H87+H86</f>
        <v>2160.6</v>
      </c>
    </row>
    <row r="86" spans="1:8" ht="51" customHeight="1">
      <c r="A86" s="10" t="s">
        <v>95</v>
      </c>
      <c r="B86" s="19" t="s">
        <v>39</v>
      </c>
      <c r="C86" s="19" t="s">
        <v>21</v>
      </c>
      <c r="D86" s="113" t="s">
        <v>206</v>
      </c>
      <c r="E86" s="4">
        <v>100</v>
      </c>
      <c r="F86" s="72">
        <v>188.4</v>
      </c>
      <c r="G86" s="72">
        <v>188.4</v>
      </c>
      <c r="H86" s="72">
        <v>188.4</v>
      </c>
    </row>
    <row r="87" spans="1:8" s="116" customFormat="1" ht="26.25" customHeight="1">
      <c r="A87" s="10" t="s">
        <v>94</v>
      </c>
      <c r="B87" s="36" t="s">
        <v>39</v>
      </c>
      <c r="C87" s="36" t="s">
        <v>21</v>
      </c>
      <c r="D87" s="113" t="s">
        <v>206</v>
      </c>
      <c r="E87" s="36" t="s">
        <v>89</v>
      </c>
      <c r="F87" s="98">
        <v>1529.4</v>
      </c>
      <c r="G87" s="98">
        <v>1749.4</v>
      </c>
      <c r="H87" s="98">
        <v>1972.2</v>
      </c>
    </row>
    <row r="88" spans="1:8" ht="30" customHeight="1">
      <c r="A88" s="83" t="s">
        <v>66</v>
      </c>
      <c r="B88" s="62" t="s">
        <v>39</v>
      </c>
      <c r="C88" s="62" t="s">
        <v>42</v>
      </c>
      <c r="D88" s="63"/>
      <c r="E88" s="63"/>
      <c r="F88" s="74">
        <f aca="true" t="shared" si="10" ref="F88:H89">F89</f>
        <v>50</v>
      </c>
      <c r="G88" s="74">
        <f t="shared" si="10"/>
        <v>50</v>
      </c>
      <c r="H88" s="74">
        <f t="shared" si="10"/>
        <v>100</v>
      </c>
    </row>
    <row r="89" spans="1:8" ht="42.75" customHeight="1">
      <c r="A89" s="117" t="s">
        <v>213</v>
      </c>
      <c r="B89" s="113" t="s">
        <v>39</v>
      </c>
      <c r="C89" s="113" t="s">
        <v>42</v>
      </c>
      <c r="D89" s="118" t="s">
        <v>149</v>
      </c>
      <c r="E89" s="19"/>
      <c r="F89" s="72">
        <f t="shared" si="10"/>
        <v>50</v>
      </c>
      <c r="G89" s="72">
        <f t="shared" si="10"/>
        <v>50</v>
      </c>
      <c r="H89" s="72">
        <f t="shared" si="10"/>
        <v>100</v>
      </c>
    </row>
    <row r="90" spans="1:8" s="92" customFormat="1" ht="24.75" customHeight="1">
      <c r="A90" s="10" t="s">
        <v>94</v>
      </c>
      <c r="B90" s="19" t="s">
        <v>39</v>
      </c>
      <c r="C90" s="19" t="s">
        <v>42</v>
      </c>
      <c r="D90" s="118" t="s">
        <v>149</v>
      </c>
      <c r="E90" s="36" t="s">
        <v>89</v>
      </c>
      <c r="F90" s="98">
        <v>50</v>
      </c>
      <c r="G90" s="98">
        <v>50</v>
      </c>
      <c r="H90" s="98">
        <v>100</v>
      </c>
    </row>
    <row r="91" spans="1:8" s="116" customFormat="1" ht="3" customHeight="1">
      <c r="A91" s="41"/>
      <c r="B91" s="99"/>
      <c r="C91" s="99"/>
      <c r="D91" s="36"/>
      <c r="E91" s="36"/>
      <c r="F91" s="98"/>
      <c r="G91" s="98"/>
      <c r="H91" s="98"/>
    </row>
    <row r="92" spans="1:8" ht="15.75">
      <c r="A92" s="29" t="s">
        <v>11</v>
      </c>
      <c r="B92" s="45" t="s">
        <v>27</v>
      </c>
      <c r="C92" s="45"/>
      <c r="D92" s="45"/>
      <c r="E92" s="45"/>
      <c r="F92" s="69">
        <f>F93+F97+F103+F108</f>
        <v>9390.5</v>
      </c>
      <c r="G92" s="69">
        <f>G93+G97+G103+G108</f>
        <v>10959.300000000001</v>
      </c>
      <c r="H92" s="69">
        <f>H93+H97+H103+H108</f>
        <v>10488.400000000001</v>
      </c>
    </row>
    <row r="93" spans="1:8" s="92" customFormat="1" ht="16.5" customHeight="1">
      <c r="A93" s="52" t="s">
        <v>113</v>
      </c>
      <c r="B93" s="50" t="s">
        <v>27</v>
      </c>
      <c r="C93" s="50" t="s">
        <v>3</v>
      </c>
      <c r="D93" s="50"/>
      <c r="E93" s="50"/>
      <c r="F93" s="70">
        <f aca="true" t="shared" si="11" ref="F93:H95">F94</f>
        <v>247.6</v>
      </c>
      <c r="G93" s="70">
        <f t="shared" si="11"/>
        <v>497.6</v>
      </c>
      <c r="H93" s="70">
        <f t="shared" si="11"/>
        <v>497.6</v>
      </c>
    </row>
    <row r="94" spans="1:8" s="92" customFormat="1" ht="38.25">
      <c r="A94" s="117" t="s">
        <v>222</v>
      </c>
      <c r="B94" s="113" t="s">
        <v>27</v>
      </c>
      <c r="C94" s="113" t="s">
        <v>3</v>
      </c>
      <c r="D94" s="118" t="s">
        <v>223</v>
      </c>
      <c r="E94" s="31"/>
      <c r="F94" s="73">
        <f t="shared" si="11"/>
        <v>247.6</v>
      </c>
      <c r="G94" s="73">
        <f t="shared" si="11"/>
        <v>497.6</v>
      </c>
      <c r="H94" s="73">
        <f t="shared" si="11"/>
        <v>497.6</v>
      </c>
    </row>
    <row r="95" spans="1:8" s="92" customFormat="1" ht="39.75" customHeight="1">
      <c r="A95" s="117" t="s">
        <v>222</v>
      </c>
      <c r="B95" s="113" t="s">
        <v>27</v>
      </c>
      <c r="C95" s="113" t="s">
        <v>3</v>
      </c>
      <c r="D95" s="118" t="s">
        <v>223</v>
      </c>
      <c r="E95" s="31"/>
      <c r="F95" s="73">
        <f t="shared" si="11"/>
        <v>247.6</v>
      </c>
      <c r="G95" s="73">
        <f t="shared" si="11"/>
        <v>497.6</v>
      </c>
      <c r="H95" s="73">
        <f t="shared" si="11"/>
        <v>497.6</v>
      </c>
    </row>
    <row r="96" spans="1:8" s="92" customFormat="1" ht="24.75" customHeight="1">
      <c r="A96" s="10" t="s">
        <v>94</v>
      </c>
      <c r="B96" s="19" t="s">
        <v>27</v>
      </c>
      <c r="C96" s="19" t="s">
        <v>3</v>
      </c>
      <c r="D96" s="118" t="s">
        <v>223</v>
      </c>
      <c r="E96" s="36" t="s">
        <v>89</v>
      </c>
      <c r="F96" s="98">
        <v>247.6</v>
      </c>
      <c r="G96" s="98">
        <v>497.6</v>
      </c>
      <c r="H96" s="98">
        <v>497.6</v>
      </c>
    </row>
    <row r="97" spans="1:8" s="92" customFormat="1" ht="16.5" customHeight="1">
      <c r="A97" s="52" t="s">
        <v>104</v>
      </c>
      <c r="B97" s="50" t="s">
        <v>27</v>
      </c>
      <c r="C97" s="50" t="s">
        <v>9</v>
      </c>
      <c r="D97" s="50"/>
      <c r="E97" s="50"/>
      <c r="F97" s="70">
        <f aca="true" t="shared" si="12" ref="F97:H98">F98</f>
        <v>4950</v>
      </c>
      <c r="G97" s="70">
        <f t="shared" si="12"/>
        <v>6350</v>
      </c>
      <c r="H97" s="70">
        <f t="shared" si="12"/>
        <v>5959.1</v>
      </c>
    </row>
    <row r="98" spans="1:8" s="92" customFormat="1" ht="38.25">
      <c r="A98" s="117" t="s">
        <v>222</v>
      </c>
      <c r="B98" s="113" t="s">
        <v>27</v>
      </c>
      <c r="C98" s="113" t="s">
        <v>9</v>
      </c>
      <c r="D98" s="118" t="s">
        <v>223</v>
      </c>
      <c r="E98" s="31"/>
      <c r="F98" s="73">
        <f t="shared" si="12"/>
        <v>4950</v>
      </c>
      <c r="G98" s="73">
        <f t="shared" si="12"/>
        <v>6350</v>
      </c>
      <c r="H98" s="73">
        <f t="shared" si="12"/>
        <v>5959.1</v>
      </c>
    </row>
    <row r="99" spans="1:8" s="92" customFormat="1" ht="39.75" customHeight="1">
      <c r="A99" s="117" t="s">
        <v>222</v>
      </c>
      <c r="B99" s="113" t="s">
        <v>27</v>
      </c>
      <c r="C99" s="113" t="s">
        <v>9</v>
      </c>
      <c r="D99" s="118" t="s">
        <v>223</v>
      </c>
      <c r="E99" s="31"/>
      <c r="F99" s="73">
        <f>F100+F101</f>
        <v>4950</v>
      </c>
      <c r="G99" s="73">
        <f>G100+G101</f>
        <v>6350</v>
      </c>
      <c r="H99" s="73">
        <f>H100+H101</f>
        <v>5959.1</v>
      </c>
    </row>
    <row r="100" spans="1:8" s="92" customFormat="1" ht="24.75" customHeight="1">
      <c r="A100" s="10" t="s">
        <v>94</v>
      </c>
      <c r="B100" s="19" t="s">
        <v>27</v>
      </c>
      <c r="C100" s="19" t="s">
        <v>9</v>
      </c>
      <c r="D100" s="118" t="s">
        <v>223</v>
      </c>
      <c r="E100" s="36" t="s">
        <v>89</v>
      </c>
      <c r="F100" s="98">
        <v>450</v>
      </c>
      <c r="G100" s="98">
        <v>1350</v>
      </c>
      <c r="H100" s="98">
        <v>1259.1</v>
      </c>
    </row>
    <row r="101" spans="1:8" ht="15.75" customHeight="1">
      <c r="A101" s="10" t="s">
        <v>91</v>
      </c>
      <c r="B101" s="19" t="s">
        <v>27</v>
      </c>
      <c r="C101" s="19" t="s">
        <v>9</v>
      </c>
      <c r="D101" s="19" t="s">
        <v>223</v>
      </c>
      <c r="E101" s="19" t="s">
        <v>90</v>
      </c>
      <c r="F101" s="73">
        <v>4500</v>
      </c>
      <c r="G101" s="72">
        <v>5000</v>
      </c>
      <c r="H101" s="72">
        <v>4700</v>
      </c>
    </row>
    <row r="102" spans="1:8" s="92" customFormat="1" ht="3" customHeight="1">
      <c r="A102" s="10"/>
      <c r="B102" s="19"/>
      <c r="C102" s="19"/>
      <c r="D102" s="19"/>
      <c r="E102" s="31"/>
      <c r="F102" s="73"/>
      <c r="G102" s="73"/>
      <c r="H102" s="73"/>
    </row>
    <row r="103" spans="1:8" ht="17.25" customHeight="1">
      <c r="A103" s="53" t="s">
        <v>35</v>
      </c>
      <c r="B103" s="50" t="s">
        <v>27</v>
      </c>
      <c r="C103" s="50" t="s">
        <v>10</v>
      </c>
      <c r="D103" s="50"/>
      <c r="E103" s="51"/>
      <c r="F103" s="70">
        <f>F104</f>
        <v>280</v>
      </c>
      <c r="G103" s="70">
        <f>G104</f>
        <v>80</v>
      </c>
      <c r="H103" s="70">
        <f>H104</f>
        <v>0</v>
      </c>
    </row>
    <row r="104" spans="1:8" ht="40.5" customHeight="1">
      <c r="A104" s="117" t="s">
        <v>224</v>
      </c>
      <c r="B104" s="113" t="s">
        <v>27</v>
      </c>
      <c r="C104" s="113" t="s">
        <v>10</v>
      </c>
      <c r="D104" s="118" t="s">
        <v>149</v>
      </c>
      <c r="E104" s="19"/>
      <c r="F104" s="72">
        <f aca="true" t="shared" si="13" ref="F104:H105">F105</f>
        <v>280</v>
      </c>
      <c r="G104" s="72">
        <f t="shared" si="13"/>
        <v>80</v>
      </c>
      <c r="H104" s="72">
        <f t="shared" si="13"/>
        <v>0</v>
      </c>
    </row>
    <row r="105" spans="1:8" ht="42.75" customHeight="1">
      <c r="A105" s="117" t="s">
        <v>213</v>
      </c>
      <c r="B105" s="113" t="s">
        <v>27</v>
      </c>
      <c r="C105" s="113" t="s">
        <v>10</v>
      </c>
      <c r="D105" s="118" t="s">
        <v>207</v>
      </c>
      <c r="E105" s="19"/>
      <c r="F105" s="72">
        <f t="shared" si="13"/>
        <v>280</v>
      </c>
      <c r="G105" s="72">
        <f t="shared" si="13"/>
        <v>80</v>
      </c>
      <c r="H105" s="72">
        <f t="shared" si="13"/>
        <v>0</v>
      </c>
    </row>
    <row r="106" spans="1:8" s="92" customFormat="1" ht="24.75" customHeight="1">
      <c r="A106" s="10" t="s">
        <v>94</v>
      </c>
      <c r="B106" s="19" t="s">
        <v>27</v>
      </c>
      <c r="C106" s="19" t="s">
        <v>10</v>
      </c>
      <c r="D106" s="118" t="s">
        <v>207</v>
      </c>
      <c r="E106" s="36" t="s">
        <v>89</v>
      </c>
      <c r="F106" s="98">
        <v>280</v>
      </c>
      <c r="G106" s="98">
        <v>80</v>
      </c>
      <c r="H106" s="98"/>
    </row>
    <row r="107" spans="1:8" ht="3" customHeight="1">
      <c r="A107" s="10"/>
      <c r="B107" s="19"/>
      <c r="C107" s="19"/>
      <c r="D107" s="19"/>
      <c r="E107" s="31"/>
      <c r="F107" s="72"/>
      <c r="G107" s="72"/>
      <c r="H107" s="72"/>
    </row>
    <row r="108" spans="1:8" ht="27" customHeight="1">
      <c r="A108" s="100" t="s">
        <v>147</v>
      </c>
      <c r="B108" s="50" t="s">
        <v>27</v>
      </c>
      <c r="C108" s="50" t="s">
        <v>27</v>
      </c>
      <c r="D108" s="50"/>
      <c r="E108" s="50"/>
      <c r="F108" s="72">
        <f>F109</f>
        <v>3912.9</v>
      </c>
      <c r="G108" s="72">
        <f>G109</f>
        <v>4031.7000000000003</v>
      </c>
      <c r="H108" s="72">
        <f>H109</f>
        <v>4031.7000000000003</v>
      </c>
    </row>
    <row r="109" spans="1:8" ht="50.25" customHeight="1">
      <c r="A109" s="117" t="s">
        <v>241</v>
      </c>
      <c r="B109" s="113" t="s">
        <v>27</v>
      </c>
      <c r="C109" s="113" t="s">
        <v>27</v>
      </c>
      <c r="D109" s="118" t="s">
        <v>149</v>
      </c>
      <c r="E109" s="19"/>
      <c r="F109" s="72">
        <f>F110+F111+F112</f>
        <v>3912.9</v>
      </c>
      <c r="G109" s="72">
        <f>G110+G111+G112</f>
        <v>4031.7000000000003</v>
      </c>
      <c r="H109" s="72">
        <f>H110+H111+H112</f>
        <v>4031.7000000000003</v>
      </c>
    </row>
    <row r="110" spans="1:8" ht="51" customHeight="1">
      <c r="A110" s="10" t="s">
        <v>95</v>
      </c>
      <c r="B110" s="19" t="s">
        <v>27</v>
      </c>
      <c r="C110" s="19" t="s">
        <v>27</v>
      </c>
      <c r="D110" s="113" t="s">
        <v>149</v>
      </c>
      <c r="E110" s="19" t="s">
        <v>88</v>
      </c>
      <c r="F110" s="72">
        <v>963</v>
      </c>
      <c r="G110" s="72">
        <v>963</v>
      </c>
      <c r="H110" s="72">
        <v>963</v>
      </c>
    </row>
    <row r="111" spans="1:8" s="92" customFormat="1" ht="24.75" customHeight="1">
      <c r="A111" s="10" t="s">
        <v>94</v>
      </c>
      <c r="B111" s="19" t="s">
        <v>27</v>
      </c>
      <c r="C111" s="19" t="s">
        <v>27</v>
      </c>
      <c r="D111" s="113" t="s">
        <v>149</v>
      </c>
      <c r="E111" s="36" t="s">
        <v>89</v>
      </c>
      <c r="F111" s="98">
        <v>2907.5</v>
      </c>
      <c r="G111" s="98">
        <v>3026.3</v>
      </c>
      <c r="H111" s="98">
        <v>3026.3</v>
      </c>
    </row>
    <row r="112" spans="1:8" ht="15.75" customHeight="1">
      <c r="A112" s="10" t="s">
        <v>91</v>
      </c>
      <c r="B112" s="19" t="s">
        <v>27</v>
      </c>
      <c r="C112" s="19" t="s">
        <v>27</v>
      </c>
      <c r="D112" s="113" t="s">
        <v>149</v>
      </c>
      <c r="E112" s="19" t="s">
        <v>90</v>
      </c>
      <c r="F112" s="73">
        <v>42.4</v>
      </c>
      <c r="G112" s="73">
        <v>42.4</v>
      </c>
      <c r="H112" s="73">
        <v>42.4</v>
      </c>
    </row>
    <row r="113" spans="1:8" s="1" customFormat="1" ht="3" customHeight="1">
      <c r="A113" s="82"/>
      <c r="B113" s="40"/>
      <c r="C113" s="40"/>
      <c r="D113" s="19"/>
      <c r="E113" s="40"/>
      <c r="F113" s="72"/>
      <c r="G113" s="72"/>
      <c r="H113" s="72"/>
    </row>
    <row r="114" spans="1:8" s="42" customFormat="1" ht="18.75" customHeight="1">
      <c r="A114" s="30" t="s">
        <v>20</v>
      </c>
      <c r="B114" s="45" t="s">
        <v>22</v>
      </c>
      <c r="C114" s="45"/>
      <c r="D114" s="45"/>
      <c r="E114" s="55"/>
      <c r="F114" s="69">
        <f aca="true" t="shared" si="14" ref="F114:H116">F115</f>
        <v>749.3</v>
      </c>
      <c r="G114" s="69">
        <f t="shared" si="14"/>
        <v>789.9</v>
      </c>
      <c r="H114" s="69">
        <f t="shared" si="14"/>
        <v>789.9</v>
      </c>
    </row>
    <row r="115" spans="1:8" ht="15.75" customHeight="1">
      <c r="A115" s="49" t="s">
        <v>225</v>
      </c>
      <c r="B115" s="50" t="s">
        <v>22</v>
      </c>
      <c r="C115" s="50" t="s">
        <v>22</v>
      </c>
      <c r="D115" s="50"/>
      <c r="E115" s="54"/>
      <c r="F115" s="70">
        <f t="shared" si="14"/>
        <v>749.3</v>
      </c>
      <c r="G115" s="70">
        <f t="shared" si="14"/>
        <v>789.9</v>
      </c>
      <c r="H115" s="70">
        <f t="shared" si="14"/>
        <v>789.9</v>
      </c>
    </row>
    <row r="116" spans="1:8" ht="31.5" customHeight="1">
      <c r="A116" s="119" t="s">
        <v>228</v>
      </c>
      <c r="B116" s="113" t="s">
        <v>22</v>
      </c>
      <c r="C116" s="113" t="s">
        <v>22</v>
      </c>
      <c r="D116" s="113" t="s">
        <v>226</v>
      </c>
      <c r="E116" s="4"/>
      <c r="F116" s="72">
        <f>F117</f>
        <v>749.3</v>
      </c>
      <c r="G116" s="72">
        <f t="shared" si="14"/>
        <v>789.9</v>
      </c>
      <c r="H116" s="72">
        <f t="shared" si="14"/>
        <v>789.9</v>
      </c>
    </row>
    <row r="117" spans="1:8" ht="27.75" customHeight="1">
      <c r="A117" s="119" t="s">
        <v>229</v>
      </c>
      <c r="B117" s="113" t="s">
        <v>22</v>
      </c>
      <c r="C117" s="113" t="s">
        <v>22</v>
      </c>
      <c r="D117" s="113" t="s">
        <v>227</v>
      </c>
      <c r="E117" s="4"/>
      <c r="F117" s="72">
        <f>F118+F119</f>
        <v>749.3</v>
      </c>
      <c r="G117" s="72">
        <f>G118+G119</f>
        <v>789.9</v>
      </c>
      <c r="H117" s="72">
        <f>H118+H119</f>
        <v>789.9</v>
      </c>
    </row>
    <row r="118" spans="1:8" ht="51" customHeight="1">
      <c r="A118" s="10" t="s">
        <v>95</v>
      </c>
      <c r="B118" s="19" t="s">
        <v>22</v>
      </c>
      <c r="C118" s="19" t="s">
        <v>22</v>
      </c>
      <c r="D118" s="113" t="s">
        <v>227</v>
      </c>
      <c r="E118" s="19" t="s">
        <v>88</v>
      </c>
      <c r="F118" s="72">
        <v>503.5</v>
      </c>
      <c r="G118" s="72">
        <v>503.7</v>
      </c>
      <c r="H118" s="72">
        <v>503.7</v>
      </c>
    </row>
    <row r="119" spans="1:8" s="92" customFormat="1" ht="24.75" customHeight="1">
      <c r="A119" s="10" t="s">
        <v>94</v>
      </c>
      <c r="B119" s="19" t="s">
        <v>22</v>
      </c>
      <c r="C119" s="19" t="s">
        <v>22</v>
      </c>
      <c r="D119" s="113" t="s">
        <v>226</v>
      </c>
      <c r="E119" s="36" t="s">
        <v>89</v>
      </c>
      <c r="F119" s="98">
        <v>245.8</v>
      </c>
      <c r="G119" s="98">
        <v>286.2</v>
      </c>
      <c r="H119" s="98">
        <v>286.2</v>
      </c>
    </row>
    <row r="120" spans="1:8" ht="3.75" customHeight="1">
      <c r="A120" s="10"/>
      <c r="B120" s="19"/>
      <c r="C120" s="19"/>
      <c r="D120" s="113"/>
      <c r="E120" s="4"/>
      <c r="F120" s="72"/>
      <c r="G120" s="72"/>
      <c r="H120" s="72"/>
    </row>
    <row r="121" spans="1:8" s="42" customFormat="1" ht="18.75" customHeight="1">
      <c r="A121" s="30" t="s">
        <v>63</v>
      </c>
      <c r="B121" s="45" t="s">
        <v>4</v>
      </c>
      <c r="C121" s="45"/>
      <c r="D121" s="45"/>
      <c r="E121" s="55"/>
      <c r="F121" s="69">
        <f aca="true" t="shared" si="15" ref="F121:H123">F122</f>
        <v>1398</v>
      </c>
      <c r="G121" s="69">
        <f t="shared" si="15"/>
        <v>1603.3000000000002</v>
      </c>
      <c r="H121" s="69">
        <f t="shared" si="15"/>
        <v>1603.3000000000002</v>
      </c>
    </row>
    <row r="122" spans="1:8" ht="15.75" customHeight="1">
      <c r="A122" s="49" t="s">
        <v>38</v>
      </c>
      <c r="B122" s="50" t="s">
        <v>4</v>
      </c>
      <c r="C122" s="50" t="s">
        <v>3</v>
      </c>
      <c r="D122" s="50"/>
      <c r="E122" s="54"/>
      <c r="F122" s="70">
        <f t="shared" si="15"/>
        <v>1398</v>
      </c>
      <c r="G122" s="70">
        <f t="shared" si="15"/>
        <v>1603.3000000000002</v>
      </c>
      <c r="H122" s="70">
        <f t="shared" si="15"/>
        <v>1603.3000000000002</v>
      </c>
    </row>
    <row r="123" spans="1:8" ht="31.5" customHeight="1">
      <c r="A123" s="119" t="s">
        <v>230</v>
      </c>
      <c r="B123" s="113" t="s">
        <v>4</v>
      </c>
      <c r="C123" s="113" t="s">
        <v>3</v>
      </c>
      <c r="D123" s="113" t="s">
        <v>146</v>
      </c>
      <c r="E123" s="4"/>
      <c r="F123" s="72">
        <f>F124</f>
        <v>1398</v>
      </c>
      <c r="G123" s="72">
        <f t="shared" si="15"/>
        <v>1603.3000000000002</v>
      </c>
      <c r="H123" s="72">
        <f t="shared" si="15"/>
        <v>1603.3000000000002</v>
      </c>
    </row>
    <row r="124" spans="1:8" ht="51.75" customHeight="1">
      <c r="A124" s="119" t="s">
        <v>231</v>
      </c>
      <c r="B124" s="113" t="s">
        <v>4</v>
      </c>
      <c r="C124" s="113" t="s">
        <v>3</v>
      </c>
      <c r="D124" s="113" t="s">
        <v>208</v>
      </c>
      <c r="E124" s="4"/>
      <c r="F124" s="72">
        <f>F125+F126+F127</f>
        <v>1398</v>
      </c>
      <c r="G124" s="72">
        <f>G125+G126+G127</f>
        <v>1603.3000000000002</v>
      </c>
      <c r="H124" s="72">
        <f>H125+H126+H127</f>
        <v>1603.3000000000002</v>
      </c>
    </row>
    <row r="125" spans="1:8" ht="51" customHeight="1">
      <c r="A125" s="10" t="s">
        <v>95</v>
      </c>
      <c r="B125" s="19" t="s">
        <v>4</v>
      </c>
      <c r="C125" s="19" t="s">
        <v>3</v>
      </c>
      <c r="D125" s="113" t="s">
        <v>208</v>
      </c>
      <c r="E125" s="19" t="s">
        <v>88</v>
      </c>
      <c r="F125" s="72">
        <v>1022.6</v>
      </c>
      <c r="G125" s="72">
        <v>1022.6</v>
      </c>
      <c r="H125" s="72">
        <v>1022.6</v>
      </c>
    </row>
    <row r="126" spans="1:8" s="92" customFormat="1" ht="24.75" customHeight="1">
      <c r="A126" s="10" t="s">
        <v>94</v>
      </c>
      <c r="B126" s="19" t="s">
        <v>4</v>
      </c>
      <c r="C126" s="19" t="s">
        <v>3</v>
      </c>
      <c r="D126" s="113" t="s">
        <v>208</v>
      </c>
      <c r="E126" s="36" t="s">
        <v>89</v>
      </c>
      <c r="F126" s="98">
        <v>373</v>
      </c>
      <c r="G126" s="98">
        <v>578.3</v>
      </c>
      <c r="H126" s="98">
        <v>578.3</v>
      </c>
    </row>
    <row r="127" spans="1:8" ht="15.75" customHeight="1">
      <c r="A127" s="10" t="s">
        <v>91</v>
      </c>
      <c r="B127" s="19" t="s">
        <v>4</v>
      </c>
      <c r="C127" s="19" t="s">
        <v>3</v>
      </c>
      <c r="D127" s="113" t="s">
        <v>208</v>
      </c>
      <c r="E127" s="19" t="s">
        <v>90</v>
      </c>
      <c r="F127" s="73">
        <v>2.4</v>
      </c>
      <c r="G127" s="73">
        <v>2.4</v>
      </c>
      <c r="H127" s="73">
        <v>2.4</v>
      </c>
    </row>
    <row r="128" spans="1:8" ht="3.75" customHeight="1">
      <c r="A128" s="10"/>
      <c r="B128" s="19"/>
      <c r="C128" s="19"/>
      <c r="D128" s="113"/>
      <c r="E128" s="4"/>
      <c r="F128" s="72"/>
      <c r="G128" s="72"/>
      <c r="H128" s="72"/>
    </row>
    <row r="129" spans="1:8" ht="15.75" customHeight="1">
      <c r="A129" s="29" t="s">
        <v>140</v>
      </c>
      <c r="B129" s="44" t="s">
        <v>203</v>
      </c>
      <c r="C129" s="44"/>
      <c r="D129" s="45"/>
      <c r="E129" s="45"/>
      <c r="F129" s="69">
        <f>F131</f>
        <v>7</v>
      </c>
      <c r="G129" s="69">
        <f>G131</f>
        <v>3</v>
      </c>
      <c r="H129" s="69">
        <f>H131</f>
        <v>3</v>
      </c>
    </row>
    <row r="130" spans="1:8" ht="3.75" customHeight="1">
      <c r="A130" s="29"/>
      <c r="B130" s="44"/>
      <c r="C130" s="44"/>
      <c r="D130" s="45"/>
      <c r="E130" s="45"/>
      <c r="F130" s="69"/>
      <c r="G130" s="69"/>
      <c r="H130" s="69"/>
    </row>
    <row r="131" spans="1:8" ht="15.75" customHeight="1">
      <c r="A131" s="83" t="s">
        <v>185</v>
      </c>
      <c r="B131" s="62" t="s">
        <v>203</v>
      </c>
      <c r="C131" s="62" t="s">
        <v>10</v>
      </c>
      <c r="D131" s="63"/>
      <c r="E131" s="63"/>
      <c r="F131" s="74">
        <f aca="true" t="shared" si="16" ref="F131:H132">F132</f>
        <v>7</v>
      </c>
      <c r="G131" s="74">
        <f t="shared" si="16"/>
        <v>3</v>
      </c>
      <c r="H131" s="74">
        <f t="shared" si="16"/>
        <v>3</v>
      </c>
    </row>
    <row r="132" spans="1:8" s="116" customFormat="1" ht="39" customHeight="1">
      <c r="A132" s="10" t="s">
        <v>93</v>
      </c>
      <c r="B132" s="113" t="s">
        <v>203</v>
      </c>
      <c r="C132" s="113" t="s">
        <v>10</v>
      </c>
      <c r="D132" s="113" t="s">
        <v>145</v>
      </c>
      <c r="E132" s="36"/>
      <c r="F132" s="98">
        <f t="shared" si="16"/>
        <v>7</v>
      </c>
      <c r="G132" s="98">
        <f t="shared" si="16"/>
        <v>3</v>
      </c>
      <c r="H132" s="98">
        <f t="shared" si="16"/>
        <v>3</v>
      </c>
    </row>
    <row r="133" spans="1:8" s="116" customFormat="1" ht="17.25" customHeight="1">
      <c r="A133" s="10" t="s">
        <v>232</v>
      </c>
      <c r="B133" s="40" t="s">
        <v>203</v>
      </c>
      <c r="C133" s="40" t="s">
        <v>10</v>
      </c>
      <c r="D133" s="113" t="s">
        <v>145</v>
      </c>
      <c r="E133" s="40" t="s">
        <v>233</v>
      </c>
      <c r="F133" s="98">
        <v>7</v>
      </c>
      <c r="G133" s="98">
        <v>3</v>
      </c>
      <c r="H133" s="98">
        <v>3</v>
      </c>
    </row>
    <row r="134" spans="1:8" ht="3.75" customHeight="1">
      <c r="A134" s="41"/>
      <c r="B134" s="19"/>
      <c r="C134" s="19"/>
      <c r="D134" s="19"/>
      <c r="E134" s="31"/>
      <c r="F134" s="72"/>
      <c r="G134" s="72"/>
      <c r="H134" s="72"/>
    </row>
    <row r="135" spans="1:8" ht="15" customHeight="1">
      <c r="A135" s="29" t="s">
        <v>187</v>
      </c>
      <c r="B135" s="45" t="s">
        <v>58</v>
      </c>
      <c r="C135" s="35"/>
      <c r="D135" s="35"/>
      <c r="E135" s="35"/>
      <c r="F135" s="69">
        <f aca="true" t="shared" si="17" ref="F135:H137">F136</f>
        <v>75.5</v>
      </c>
      <c r="G135" s="69">
        <f t="shared" si="17"/>
        <v>96.5</v>
      </c>
      <c r="H135" s="69">
        <f t="shared" si="17"/>
        <v>96.5</v>
      </c>
    </row>
    <row r="136" spans="1:8" ht="15.75" customHeight="1">
      <c r="A136" s="49" t="s">
        <v>234</v>
      </c>
      <c r="B136" s="50" t="s">
        <v>58</v>
      </c>
      <c r="C136" s="50" t="s">
        <v>9</v>
      </c>
      <c r="D136" s="50"/>
      <c r="E136" s="50"/>
      <c r="F136" s="70">
        <f t="shared" si="17"/>
        <v>75.5</v>
      </c>
      <c r="G136" s="70">
        <f t="shared" si="17"/>
        <v>96.5</v>
      </c>
      <c r="H136" s="70">
        <f t="shared" si="17"/>
        <v>96.5</v>
      </c>
    </row>
    <row r="137" spans="1:8" ht="24.75" customHeight="1">
      <c r="A137" s="10" t="s">
        <v>237</v>
      </c>
      <c r="B137" s="19" t="s">
        <v>58</v>
      </c>
      <c r="C137" s="19" t="s">
        <v>9</v>
      </c>
      <c r="D137" s="19" t="s">
        <v>235</v>
      </c>
      <c r="E137" s="19"/>
      <c r="F137" s="72">
        <f>F138</f>
        <v>75.5</v>
      </c>
      <c r="G137" s="72">
        <f t="shared" si="17"/>
        <v>96.5</v>
      </c>
      <c r="H137" s="72">
        <f t="shared" si="17"/>
        <v>96.5</v>
      </c>
    </row>
    <row r="138" spans="1:8" ht="24.75" customHeight="1">
      <c r="A138" s="10" t="s">
        <v>238</v>
      </c>
      <c r="B138" s="19" t="s">
        <v>58</v>
      </c>
      <c r="C138" s="19" t="s">
        <v>9</v>
      </c>
      <c r="D138" s="19" t="s">
        <v>236</v>
      </c>
      <c r="E138" s="19"/>
      <c r="F138" s="72">
        <f>F139+F140</f>
        <v>75.5</v>
      </c>
      <c r="G138" s="72">
        <f>G139+G140</f>
        <v>96.5</v>
      </c>
      <c r="H138" s="72">
        <f>H139+H140</f>
        <v>96.5</v>
      </c>
    </row>
    <row r="139" spans="1:8" ht="51.75" customHeight="1">
      <c r="A139" s="10" t="s">
        <v>95</v>
      </c>
      <c r="B139" s="19" t="s">
        <v>58</v>
      </c>
      <c r="C139" s="19" t="s">
        <v>9</v>
      </c>
      <c r="D139" s="19" t="s">
        <v>236</v>
      </c>
      <c r="E139" s="19" t="s">
        <v>88</v>
      </c>
      <c r="F139" s="72">
        <v>12</v>
      </c>
      <c r="G139" s="72">
        <v>12</v>
      </c>
      <c r="H139" s="72">
        <v>12</v>
      </c>
    </row>
    <row r="140" spans="1:8" ht="26.25" customHeight="1">
      <c r="A140" s="10" t="s">
        <v>94</v>
      </c>
      <c r="B140" s="19" t="s">
        <v>58</v>
      </c>
      <c r="C140" s="19" t="s">
        <v>9</v>
      </c>
      <c r="D140" s="19" t="s">
        <v>236</v>
      </c>
      <c r="E140" s="19" t="s">
        <v>89</v>
      </c>
      <c r="F140" s="72">
        <v>63.5</v>
      </c>
      <c r="G140" s="72">
        <v>84.5</v>
      </c>
      <c r="H140" s="72">
        <v>84.5</v>
      </c>
    </row>
    <row r="141" spans="1:8" ht="3.75" customHeight="1">
      <c r="A141" s="10"/>
      <c r="B141" s="19"/>
      <c r="C141" s="19"/>
      <c r="D141" s="113"/>
      <c r="E141" s="4"/>
      <c r="F141" s="72"/>
      <c r="G141" s="72"/>
      <c r="H141" s="72"/>
    </row>
    <row r="142" spans="1:8" ht="14.25" customHeight="1">
      <c r="A142" s="30" t="s">
        <v>191</v>
      </c>
      <c r="B142" s="45" t="s">
        <v>42</v>
      </c>
      <c r="C142" s="45"/>
      <c r="D142" s="45"/>
      <c r="E142" s="45"/>
      <c r="F142" s="69">
        <f>F143</f>
        <v>55</v>
      </c>
      <c r="G142" s="69">
        <f aca="true" t="shared" si="18" ref="G142:H145">G143</f>
        <v>100</v>
      </c>
      <c r="H142" s="69">
        <f t="shared" si="18"/>
        <v>60</v>
      </c>
    </row>
    <row r="143" spans="1:8" ht="28.5" customHeight="1">
      <c r="A143" s="111" t="s">
        <v>209</v>
      </c>
      <c r="B143" s="50" t="s">
        <v>42</v>
      </c>
      <c r="C143" s="50" t="s">
        <v>39</v>
      </c>
      <c r="D143" s="50"/>
      <c r="E143" s="50"/>
      <c r="F143" s="70">
        <f>F144</f>
        <v>55</v>
      </c>
      <c r="G143" s="70">
        <f t="shared" si="18"/>
        <v>100</v>
      </c>
      <c r="H143" s="70">
        <f t="shared" si="18"/>
        <v>60</v>
      </c>
    </row>
    <row r="144" spans="1:8" ht="27.75" customHeight="1">
      <c r="A144" s="119" t="s">
        <v>239</v>
      </c>
      <c r="B144" s="113" t="s">
        <v>42</v>
      </c>
      <c r="C144" s="113" t="s">
        <v>39</v>
      </c>
      <c r="D144" s="113" t="s">
        <v>210</v>
      </c>
      <c r="E144" s="19"/>
      <c r="F144" s="72">
        <f>F145</f>
        <v>55</v>
      </c>
      <c r="G144" s="72">
        <f t="shared" si="18"/>
        <v>100</v>
      </c>
      <c r="H144" s="72">
        <f t="shared" si="18"/>
        <v>60</v>
      </c>
    </row>
    <row r="145" spans="1:8" ht="37.5" customHeight="1">
      <c r="A145" s="119" t="s">
        <v>240</v>
      </c>
      <c r="B145" s="113" t="s">
        <v>42</v>
      </c>
      <c r="C145" s="113" t="s">
        <v>39</v>
      </c>
      <c r="D145" s="113" t="s">
        <v>211</v>
      </c>
      <c r="E145" s="19"/>
      <c r="F145" s="72">
        <f>F146</f>
        <v>55</v>
      </c>
      <c r="G145" s="72">
        <f t="shared" si="18"/>
        <v>100</v>
      </c>
      <c r="H145" s="72">
        <f t="shared" si="18"/>
        <v>60</v>
      </c>
    </row>
    <row r="146" spans="1:8" ht="25.5" customHeight="1">
      <c r="A146" s="10" t="s">
        <v>94</v>
      </c>
      <c r="B146" s="19" t="s">
        <v>42</v>
      </c>
      <c r="C146" s="19" t="s">
        <v>39</v>
      </c>
      <c r="D146" s="113" t="s">
        <v>211</v>
      </c>
      <c r="E146" s="19" t="s">
        <v>89</v>
      </c>
      <c r="F146" s="72">
        <v>55</v>
      </c>
      <c r="G146" s="72">
        <v>100</v>
      </c>
      <c r="H146" s="72">
        <v>60</v>
      </c>
    </row>
    <row r="147" spans="1:8" ht="33.75" customHeight="1">
      <c r="A147" s="30" t="s">
        <v>108</v>
      </c>
      <c r="B147" s="45" t="s">
        <v>60</v>
      </c>
      <c r="C147" s="45"/>
      <c r="D147" s="45"/>
      <c r="E147" s="45"/>
      <c r="F147" s="69">
        <f>F148</f>
        <v>192.8</v>
      </c>
      <c r="G147" s="69">
        <f aca="true" t="shared" si="19" ref="G147:H149">G148</f>
        <v>0</v>
      </c>
      <c r="H147" s="69">
        <f t="shared" si="19"/>
        <v>0</v>
      </c>
    </row>
    <row r="148" spans="1:8" ht="28.5" customHeight="1">
      <c r="A148" s="111" t="s">
        <v>209</v>
      </c>
      <c r="B148" s="50" t="s">
        <v>60</v>
      </c>
      <c r="C148" s="50" t="s">
        <v>3</v>
      </c>
      <c r="D148" s="50"/>
      <c r="E148" s="50"/>
      <c r="F148" s="70">
        <f>F149</f>
        <v>192.8</v>
      </c>
      <c r="G148" s="70">
        <f t="shared" si="19"/>
        <v>0</v>
      </c>
      <c r="H148" s="70">
        <f t="shared" si="19"/>
        <v>0</v>
      </c>
    </row>
    <row r="149" spans="1:8" ht="39.75" customHeight="1">
      <c r="A149" s="10" t="s">
        <v>93</v>
      </c>
      <c r="B149" s="113" t="s">
        <v>60</v>
      </c>
      <c r="C149" s="113" t="s">
        <v>3</v>
      </c>
      <c r="D149" s="113" t="s">
        <v>145</v>
      </c>
      <c r="E149" s="19"/>
      <c r="F149" s="72">
        <f>F150</f>
        <v>192.8</v>
      </c>
      <c r="G149" s="72">
        <f t="shared" si="19"/>
        <v>0</v>
      </c>
      <c r="H149" s="72">
        <f t="shared" si="19"/>
        <v>0</v>
      </c>
    </row>
    <row r="150" spans="1:8" ht="25.5" customHeight="1">
      <c r="A150" s="10" t="s">
        <v>109</v>
      </c>
      <c r="B150" s="19" t="s">
        <v>60</v>
      </c>
      <c r="C150" s="19" t="s">
        <v>3</v>
      </c>
      <c r="D150" s="113" t="s">
        <v>145</v>
      </c>
      <c r="E150" s="19" t="s">
        <v>114</v>
      </c>
      <c r="F150" s="72">
        <v>192.8</v>
      </c>
      <c r="G150" s="72"/>
      <c r="H150" s="72"/>
    </row>
    <row r="151" spans="1:8" ht="5.25" customHeight="1">
      <c r="A151" s="120"/>
      <c r="B151" s="19"/>
      <c r="C151" s="19"/>
      <c r="D151" s="19"/>
      <c r="E151" s="19"/>
      <c r="F151" s="72"/>
      <c r="G151" s="72"/>
      <c r="H151" s="72"/>
    </row>
    <row r="152" spans="1:8" ht="12.75">
      <c r="A152" s="84" t="s">
        <v>1</v>
      </c>
      <c r="B152" s="20"/>
      <c r="C152" s="20"/>
      <c r="D152" s="20"/>
      <c r="E152" s="19"/>
      <c r="F152" s="75">
        <f>F14+F59+F65+F76+F92+F114+F121+F129+F135+F142+F147</f>
        <v>25548.699999999997</v>
      </c>
      <c r="G152" s="75">
        <f>G14+G59+G65+G76+G92+G114+G121+G129+G135+G142+G147</f>
        <v>28381.2</v>
      </c>
      <c r="H152" s="75">
        <f>H14+H59+H65+H76+H92+H114+H121+H129+H135+H142+H147</f>
        <v>28991.500000000004</v>
      </c>
    </row>
    <row r="153" spans="1:8" ht="12.75">
      <c r="A153" s="60" t="s">
        <v>12</v>
      </c>
      <c r="B153" s="22"/>
      <c r="C153" s="22"/>
      <c r="D153" s="22"/>
      <c r="E153" s="22"/>
      <c r="F153" s="24"/>
      <c r="G153" s="47"/>
      <c r="H153" s="47"/>
    </row>
  </sheetData>
  <sheetProtection/>
  <mergeCells count="15">
    <mergeCell ref="A8:H8"/>
    <mergeCell ref="A10:A12"/>
    <mergeCell ref="B10:B12"/>
    <mergeCell ref="C10:C12"/>
    <mergeCell ref="D10:D12"/>
    <mergeCell ref="E10:E12"/>
    <mergeCell ref="F10:F12"/>
    <mergeCell ref="G10:G12"/>
    <mergeCell ref="H10:H12"/>
    <mergeCell ref="F1:H1"/>
    <mergeCell ref="D2:H2"/>
    <mergeCell ref="D3:H3"/>
    <mergeCell ref="A5:H5"/>
    <mergeCell ref="A6:H6"/>
    <mergeCell ref="A7:H7"/>
  </mergeCells>
  <printOptions/>
  <pageMargins left="0" right="0" top="0.3937007874015748" bottom="0.1968503937007874" header="0.5118110236220472" footer="0.5118110236220472"/>
  <pageSetup horizontalDpi="600" verticalDpi="600" orientation="portrait" paperSize="9" scale="75" r:id="rId1"/>
  <rowBreaks count="3" manualBreakCount="3">
    <brk id="38" max="7" man="1"/>
    <brk id="75" max="7" man="1"/>
    <brk id="11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33"/>
  <sheetViews>
    <sheetView zoomScalePageLayoutView="0" workbookViewId="0" topLeftCell="A7">
      <selection activeCell="A27" sqref="A27"/>
    </sheetView>
  </sheetViews>
  <sheetFormatPr defaultColWidth="9.00390625" defaultRowHeight="12.75"/>
  <cols>
    <col min="1" max="1" width="54.00390625" style="0" customWidth="1"/>
    <col min="2" max="2" width="13.375" style="0" customWidth="1"/>
    <col min="3" max="3" width="10.75390625" style="0" bestFit="1" customWidth="1"/>
  </cols>
  <sheetData>
    <row r="1" spans="1:8" ht="12.75">
      <c r="A1" s="121"/>
      <c r="B1" s="121"/>
      <c r="C1" s="121"/>
      <c r="D1" s="121"/>
      <c r="E1" s="121"/>
      <c r="F1" s="121"/>
      <c r="G1" s="121"/>
      <c r="H1" s="121"/>
    </row>
    <row r="2" spans="1:8" ht="12.75">
      <c r="A2" s="146" t="s">
        <v>82</v>
      </c>
      <c r="B2" s="146"/>
      <c r="C2" s="146"/>
      <c r="D2" s="146"/>
      <c r="E2" s="146"/>
      <c r="F2" s="43"/>
      <c r="G2" s="43"/>
      <c r="H2" s="43"/>
    </row>
    <row r="3" spans="1:8" ht="12.75">
      <c r="A3" s="146" t="s">
        <v>110</v>
      </c>
      <c r="B3" s="146"/>
      <c r="C3" s="146"/>
      <c r="D3" s="146"/>
      <c r="E3" s="146"/>
      <c r="F3" s="43"/>
      <c r="G3" s="43"/>
      <c r="H3" s="43"/>
    </row>
    <row r="4" spans="1:8" ht="12.75">
      <c r="A4" s="146" t="s">
        <v>244</v>
      </c>
      <c r="B4" s="146"/>
      <c r="C4" s="146"/>
      <c r="D4" s="146"/>
      <c r="E4" s="146"/>
      <c r="F4" s="43"/>
      <c r="G4" s="43"/>
      <c r="H4" s="43"/>
    </row>
    <row r="5" spans="1:3" ht="12.75">
      <c r="A5" s="12"/>
      <c r="B5" s="12"/>
      <c r="C5" s="12"/>
    </row>
    <row r="6" spans="1:5" ht="15.75">
      <c r="A6" s="177" t="s">
        <v>70</v>
      </c>
      <c r="B6" s="177"/>
      <c r="C6" s="177"/>
      <c r="D6" s="177"/>
      <c r="E6" s="177"/>
    </row>
    <row r="7" spans="1:5" ht="15.75">
      <c r="A7" s="177" t="s">
        <v>242</v>
      </c>
      <c r="B7" s="177"/>
      <c r="C7" s="177"/>
      <c r="D7" s="177"/>
      <c r="E7" s="177"/>
    </row>
    <row r="8" ht="12.75">
      <c r="E8" s="12" t="s">
        <v>26</v>
      </c>
    </row>
    <row r="9" spans="1:5" ht="12.75" customHeight="1">
      <c r="A9" s="48"/>
      <c r="B9" s="48" t="s">
        <v>71</v>
      </c>
      <c r="C9" s="147" t="s">
        <v>59</v>
      </c>
      <c r="D9" s="148"/>
      <c r="E9" s="149"/>
    </row>
    <row r="10" spans="1:5" ht="12.75">
      <c r="A10" s="57" t="s">
        <v>72</v>
      </c>
      <c r="B10" s="57" t="s">
        <v>73</v>
      </c>
      <c r="C10" s="48">
        <v>2018</v>
      </c>
      <c r="D10" s="48">
        <v>2019</v>
      </c>
      <c r="E10" s="48">
        <v>2020</v>
      </c>
    </row>
    <row r="11" spans="1:5" ht="12.75">
      <c r="A11" s="11"/>
      <c r="B11" s="11" t="s">
        <v>74</v>
      </c>
      <c r="C11" s="57" t="s">
        <v>69</v>
      </c>
      <c r="D11" s="58" t="s">
        <v>69</v>
      </c>
      <c r="E11" s="58" t="s">
        <v>69</v>
      </c>
    </row>
    <row r="12" spans="1:5" ht="12.75">
      <c r="A12" s="4">
        <v>1</v>
      </c>
      <c r="B12" s="4">
        <v>2</v>
      </c>
      <c r="C12" s="4">
        <v>4</v>
      </c>
      <c r="D12" s="4">
        <v>5</v>
      </c>
      <c r="E12" s="4">
        <v>6</v>
      </c>
    </row>
    <row r="13" spans="1:2" ht="9.75" customHeight="1">
      <c r="A13" s="17"/>
      <c r="B13" s="17"/>
    </row>
    <row r="14" spans="1:5" ht="12.75">
      <c r="A14" s="33" t="s">
        <v>112</v>
      </c>
      <c r="B14" s="33"/>
      <c r="C14" s="59">
        <f>C17+C19+C21+C23+C25+C27+C29+C31+C33</f>
        <v>20407.7</v>
      </c>
      <c r="D14" s="59">
        <f>D17+D19+D21+D23+D25+D27+D29+D31+D33</f>
        <v>22983.6</v>
      </c>
      <c r="E14" s="59">
        <f>E17+E19+E21+E23+E25+E27+E29+E31+E33</f>
        <v>22745.5</v>
      </c>
    </row>
    <row r="15" spans="1:5" ht="8.25" customHeight="1">
      <c r="A15" s="33"/>
      <c r="B15" s="33"/>
      <c r="C15" s="59"/>
      <c r="D15" s="59"/>
      <c r="E15" s="59"/>
    </row>
    <row r="16" spans="1:5" ht="12.75">
      <c r="A16" s="33" t="s">
        <v>96</v>
      </c>
      <c r="B16" s="33"/>
      <c r="C16" s="59"/>
      <c r="D16" s="59"/>
      <c r="E16" s="59"/>
    </row>
    <row r="17" spans="1:5" ht="40.5" customHeight="1">
      <c r="A17" s="10" t="s">
        <v>245</v>
      </c>
      <c r="B17" s="79" t="s">
        <v>226</v>
      </c>
      <c r="C17" s="122">
        <v>749.3</v>
      </c>
      <c r="D17" s="122">
        <v>789.9</v>
      </c>
      <c r="E17" s="122">
        <v>789.9</v>
      </c>
    </row>
    <row r="18" spans="1:5" ht="12.75">
      <c r="A18" s="33"/>
      <c r="B18" s="33"/>
      <c r="C18" s="59"/>
      <c r="D18" s="59"/>
      <c r="E18" s="59"/>
    </row>
    <row r="19" spans="1:5" ht="40.5" customHeight="1">
      <c r="A19" s="10" t="s">
        <v>246</v>
      </c>
      <c r="B19" s="79" t="s">
        <v>210</v>
      </c>
      <c r="C19" s="122">
        <v>175</v>
      </c>
      <c r="D19" s="122">
        <v>500</v>
      </c>
      <c r="E19" s="122">
        <v>460</v>
      </c>
    </row>
    <row r="20" spans="1:5" ht="12.75">
      <c r="A20" s="33"/>
      <c r="B20" s="33"/>
      <c r="C20" s="59"/>
      <c r="D20" s="59"/>
      <c r="E20" s="59"/>
    </row>
    <row r="21" spans="1:5" ht="45.75" customHeight="1">
      <c r="A21" s="10" t="s">
        <v>247</v>
      </c>
      <c r="B21" s="126" t="s">
        <v>199</v>
      </c>
      <c r="C21" s="122">
        <v>275</v>
      </c>
      <c r="D21" s="122">
        <v>350.2</v>
      </c>
      <c r="E21" s="122">
        <v>350.2</v>
      </c>
    </row>
    <row r="22" spans="1:5" ht="12.75">
      <c r="A22" s="123"/>
      <c r="B22" s="124"/>
      <c r="C22" s="125"/>
      <c r="D22" s="125"/>
      <c r="E22" s="125"/>
    </row>
    <row r="23" spans="1:5" ht="51" customHeight="1">
      <c r="A23" s="115" t="s">
        <v>248</v>
      </c>
      <c r="B23" s="126" t="s">
        <v>205</v>
      </c>
      <c r="C23" s="46">
        <v>2267.8</v>
      </c>
      <c r="D23" s="46">
        <v>2487.8</v>
      </c>
      <c r="E23" s="46">
        <v>2710.6</v>
      </c>
    </row>
    <row r="24" spans="1:5" ht="12.75">
      <c r="A24" s="123"/>
      <c r="B24" s="124"/>
      <c r="C24" s="125"/>
      <c r="D24" s="125"/>
      <c r="E24" s="125"/>
    </row>
    <row r="25" spans="1:5" ht="42" customHeight="1">
      <c r="A25" s="10" t="s">
        <v>249</v>
      </c>
      <c r="B25" s="126" t="s">
        <v>235</v>
      </c>
      <c r="C25" s="46">
        <v>75.5</v>
      </c>
      <c r="D25" s="46">
        <v>96.5</v>
      </c>
      <c r="E25" s="46">
        <v>96.5</v>
      </c>
    </row>
    <row r="26" spans="2:5" ht="12.75">
      <c r="B26" s="127"/>
      <c r="C26" s="127"/>
      <c r="D26" s="127"/>
      <c r="E26" s="127"/>
    </row>
    <row r="27" spans="1:5" ht="38.25">
      <c r="A27" s="119" t="s">
        <v>250</v>
      </c>
      <c r="B27" s="126" t="s">
        <v>146</v>
      </c>
      <c r="C27" s="46">
        <v>1398</v>
      </c>
      <c r="D27" s="46">
        <v>1603.3</v>
      </c>
      <c r="E27" s="46">
        <v>1603.3</v>
      </c>
    </row>
    <row r="28" spans="2:5" ht="12.75">
      <c r="B28" s="127"/>
      <c r="C28" s="127"/>
      <c r="D28" s="127"/>
      <c r="E28" s="127"/>
    </row>
    <row r="29" spans="1:5" ht="51.75" customHeight="1">
      <c r="A29" s="10" t="s">
        <v>251</v>
      </c>
      <c r="B29" s="126" t="s">
        <v>217</v>
      </c>
      <c r="C29" s="46">
        <v>15</v>
      </c>
      <c r="D29" s="46">
        <v>15</v>
      </c>
      <c r="E29" s="46">
        <v>15</v>
      </c>
    </row>
    <row r="30" spans="2:5" ht="12.75">
      <c r="B30" s="127"/>
      <c r="C30" s="127"/>
      <c r="D30" s="127"/>
      <c r="E30" s="127"/>
    </row>
    <row r="31" spans="1:5" ht="38.25">
      <c r="A31" s="117" t="s">
        <v>252</v>
      </c>
      <c r="B31" s="128" t="s">
        <v>223</v>
      </c>
      <c r="C31" s="46">
        <v>5197.6</v>
      </c>
      <c r="D31" s="46">
        <v>6847.6</v>
      </c>
      <c r="E31" s="46">
        <v>6456.7</v>
      </c>
    </row>
    <row r="33" spans="1:5" ht="51" customHeight="1">
      <c r="A33" s="117" t="s">
        <v>253</v>
      </c>
      <c r="B33" s="128" t="s">
        <v>243</v>
      </c>
      <c r="C33" s="46">
        <v>10254.5</v>
      </c>
      <c r="D33" s="46">
        <v>10293.3</v>
      </c>
      <c r="E33" s="46">
        <v>10263.3</v>
      </c>
    </row>
  </sheetData>
  <sheetProtection/>
  <mergeCells count="6">
    <mergeCell ref="A2:E2"/>
    <mergeCell ref="A3:E3"/>
    <mergeCell ref="A4:E4"/>
    <mergeCell ref="A6:E6"/>
    <mergeCell ref="A7:E7"/>
    <mergeCell ref="C9:E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3"/>
  <sheetViews>
    <sheetView view="pageBreakPreview" zoomScaleSheetLayoutView="100" zoomScalePageLayoutView="0" workbookViewId="0" topLeftCell="A68">
      <selection activeCell="A81" sqref="A81"/>
    </sheetView>
  </sheetViews>
  <sheetFormatPr defaultColWidth="9.00390625" defaultRowHeight="12.75"/>
  <cols>
    <col min="1" max="1" width="58.125" style="66" customWidth="1"/>
    <col min="2" max="4" width="5.125" style="0" customWidth="1"/>
    <col min="5" max="5" width="13.75390625" style="0" customWidth="1"/>
    <col min="6" max="6" width="5.25390625" style="0" customWidth="1"/>
    <col min="7" max="7" width="10.625" style="0" customWidth="1"/>
  </cols>
  <sheetData>
    <row r="1" spans="2:11" ht="12.75">
      <c r="B1" s="43"/>
      <c r="C1" s="43"/>
      <c r="D1" s="43"/>
      <c r="E1" s="43"/>
      <c r="F1" s="43"/>
      <c r="G1" s="12" t="s">
        <v>254</v>
      </c>
      <c r="H1" s="43"/>
      <c r="I1" s="43"/>
      <c r="J1" s="43"/>
      <c r="K1" s="43"/>
    </row>
    <row r="2" spans="2:11" ht="12.75">
      <c r="B2" s="43"/>
      <c r="C2" s="146" t="s">
        <v>212</v>
      </c>
      <c r="D2" s="178"/>
      <c r="E2" s="178"/>
      <c r="F2" s="178"/>
      <c r="G2" s="178"/>
      <c r="H2" s="43"/>
      <c r="I2" s="43"/>
      <c r="J2" s="43"/>
      <c r="K2" s="43"/>
    </row>
    <row r="3" spans="1:11" ht="12.75">
      <c r="A3" s="146" t="s">
        <v>177</v>
      </c>
      <c r="B3" s="178"/>
      <c r="C3" s="178"/>
      <c r="D3" s="178"/>
      <c r="E3" s="178"/>
      <c r="F3" s="178"/>
      <c r="G3" s="178"/>
      <c r="H3" s="43"/>
      <c r="I3" s="43"/>
      <c r="J3" s="43"/>
      <c r="K3" s="43"/>
    </row>
    <row r="4" spans="2:7" ht="12.75">
      <c r="B4" s="2"/>
      <c r="C4" s="2"/>
      <c r="D4" s="2"/>
      <c r="E4" s="2"/>
      <c r="F4" s="2"/>
      <c r="G4" s="2"/>
    </row>
    <row r="5" spans="1:7" s="15" customFormat="1" ht="15.75">
      <c r="A5" s="150" t="s">
        <v>13</v>
      </c>
      <c r="B5" s="150"/>
      <c r="C5" s="150"/>
      <c r="D5" s="150"/>
      <c r="E5" s="150"/>
      <c r="F5" s="150"/>
      <c r="G5" s="150"/>
    </row>
    <row r="6" spans="1:7" s="15" customFormat="1" ht="15.75">
      <c r="A6" s="150" t="s">
        <v>122</v>
      </c>
      <c r="B6" s="150"/>
      <c r="C6" s="150"/>
      <c r="D6" s="150"/>
      <c r="E6" s="150"/>
      <c r="F6" s="150"/>
      <c r="G6" s="150"/>
    </row>
    <row r="7" spans="1:7" s="15" customFormat="1" ht="15.75">
      <c r="A7" s="150" t="s">
        <v>256</v>
      </c>
      <c r="B7" s="150"/>
      <c r="C7" s="150"/>
      <c r="D7" s="150"/>
      <c r="E7" s="150"/>
      <c r="F7" s="150"/>
      <c r="G7" s="150"/>
    </row>
    <row r="8" spans="1:7" s="15" customFormat="1" ht="15.75">
      <c r="A8" s="80"/>
      <c r="B8" s="38"/>
      <c r="C8" s="38"/>
      <c r="D8" s="38"/>
      <c r="E8" s="38"/>
      <c r="F8" s="38"/>
      <c r="G8" s="38"/>
    </row>
    <row r="9" spans="1:7" ht="19.5" customHeight="1">
      <c r="A9" s="168" t="s">
        <v>0</v>
      </c>
      <c r="B9" s="171" t="s">
        <v>57</v>
      </c>
      <c r="C9" s="171" t="s">
        <v>2</v>
      </c>
      <c r="D9" s="171" t="s">
        <v>6</v>
      </c>
      <c r="E9" s="171" t="s">
        <v>7</v>
      </c>
      <c r="F9" s="171" t="s">
        <v>8</v>
      </c>
      <c r="G9" s="174" t="s">
        <v>143</v>
      </c>
    </row>
    <row r="10" spans="1:7" ht="24.75" customHeight="1">
      <c r="A10" s="169"/>
      <c r="B10" s="172"/>
      <c r="C10" s="172"/>
      <c r="D10" s="172"/>
      <c r="E10" s="172"/>
      <c r="F10" s="172"/>
      <c r="G10" s="175"/>
    </row>
    <row r="11" spans="1:7" ht="11.25" customHeight="1">
      <c r="A11" s="170"/>
      <c r="B11" s="173"/>
      <c r="C11" s="173"/>
      <c r="D11" s="173"/>
      <c r="E11" s="173"/>
      <c r="F11" s="173"/>
      <c r="G11" s="176"/>
    </row>
    <row r="12" spans="1:7" ht="9" customHeight="1">
      <c r="A12" s="81"/>
      <c r="B12" s="3"/>
      <c r="C12" s="3"/>
      <c r="D12" s="3"/>
      <c r="E12" s="3"/>
      <c r="F12" s="3"/>
      <c r="G12" s="7"/>
    </row>
    <row r="13" spans="1:7" ht="30.75" customHeight="1">
      <c r="A13" s="29" t="s">
        <v>112</v>
      </c>
      <c r="B13" s="45" t="s">
        <v>255</v>
      </c>
      <c r="C13" s="45"/>
      <c r="D13" s="45"/>
      <c r="E13" s="45"/>
      <c r="F13" s="45"/>
      <c r="G13" s="71">
        <f>G14+G54+G60+G71+G87+G109+G116+G124+G130+G137+G142</f>
        <v>25293.199999999997</v>
      </c>
    </row>
    <row r="14" spans="1:7" ht="16.5" customHeight="1">
      <c r="A14" s="29" t="s">
        <v>46</v>
      </c>
      <c r="B14" s="45" t="s">
        <v>255</v>
      </c>
      <c r="C14" s="45" t="s">
        <v>3</v>
      </c>
      <c r="D14" s="45"/>
      <c r="E14" s="45"/>
      <c r="F14" s="45"/>
      <c r="G14" s="71">
        <f>G16+G20+G27+G31+G35+G39</f>
        <v>10607.3</v>
      </c>
    </row>
    <row r="15" spans="1:7" ht="3" customHeight="1">
      <c r="A15" s="29"/>
      <c r="B15" s="45"/>
      <c r="C15" s="45"/>
      <c r="D15" s="45"/>
      <c r="E15" s="45"/>
      <c r="F15" s="45"/>
      <c r="G15" s="71"/>
    </row>
    <row r="16" spans="1:7" ht="41.25" customHeight="1">
      <c r="A16" s="49" t="s">
        <v>19</v>
      </c>
      <c r="B16" s="50" t="s">
        <v>255</v>
      </c>
      <c r="C16" s="50" t="s">
        <v>3</v>
      </c>
      <c r="D16" s="50" t="s">
        <v>9</v>
      </c>
      <c r="E16" s="50"/>
      <c r="F16" s="50"/>
      <c r="G16" s="70">
        <f>G17</f>
        <v>727.1</v>
      </c>
    </row>
    <row r="17" spans="1:7" ht="38.25" customHeight="1">
      <c r="A17" s="10" t="s">
        <v>92</v>
      </c>
      <c r="B17" s="19" t="s">
        <v>255</v>
      </c>
      <c r="C17" s="19" t="s">
        <v>3</v>
      </c>
      <c r="D17" s="19" t="s">
        <v>9</v>
      </c>
      <c r="E17" s="19" t="s">
        <v>144</v>
      </c>
      <c r="F17" s="4"/>
      <c r="G17" s="72">
        <f>G18</f>
        <v>727.1</v>
      </c>
    </row>
    <row r="18" spans="1:7" ht="50.25" customHeight="1">
      <c r="A18" s="10" t="s">
        <v>95</v>
      </c>
      <c r="B18" s="19" t="s">
        <v>255</v>
      </c>
      <c r="C18" s="19" t="s">
        <v>3</v>
      </c>
      <c r="D18" s="19" t="s">
        <v>9</v>
      </c>
      <c r="E18" s="19" t="s">
        <v>144</v>
      </c>
      <c r="F18" s="19" t="s">
        <v>88</v>
      </c>
      <c r="G18" s="72">
        <v>727.1</v>
      </c>
    </row>
    <row r="19" spans="1:7" ht="3" customHeight="1">
      <c r="A19" s="10"/>
      <c r="B19" s="19"/>
      <c r="C19" s="19"/>
      <c r="D19" s="19"/>
      <c r="E19" s="19"/>
      <c r="F19" s="19"/>
      <c r="G19" s="72"/>
    </row>
    <row r="20" spans="1:7" ht="55.5" customHeight="1">
      <c r="A20" s="49" t="s">
        <v>53</v>
      </c>
      <c r="B20" s="50" t="s">
        <v>255</v>
      </c>
      <c r="C20" s="50" t="s">
        <v>3</v>
      </c>
      <c r="D20" s="50" t="s">
        <v>39</v>
      </c>
      <c r="E20" s="50"/>
      <c r="F20" s="50"/>
      <c r="G20" s="70">
        <f>G21</f>
        <v>3153.1</v>
      </c>
    </row>
    <row r="21" spans="1:7" ht="38.25" customHeight="1">
      <c r="A21" s="10" t="s">
        <v>92</v>
      </c>
      <c r="B21" s="19" t="s">
        <v>255</v>
      </c>
      <c r="C21" s="19" t="s">
        <v>3</v>
      </c>
      <c r="D21" s="19" t="s">
        <v>39</v>
      </c>
      <c r="E21" s="19" t="s">
        <v>144</v>
      </c>
      <c r="F21" s="19"/>
      <c r="G21" s="72">
        <f>G22+G23+G24</f>
        <v>3153.1</v>
      </c>
    </row>
    <row r="22" spans="1:7" ht="51" customHeight="1">
      <c r="A22" s="10" t="s">
        <v>95</v>
      </c>
      <c r="B22" s="19" t="s">
        <v>255</v>
      </c>
      <c r="C22" s="19" t="s">
        <v>3</v>
      </c>
      <c r="D22" s="19" t="s">
        <v>39</v>
      </c>
      <c r="E22" s="19" t="s">
        <v>144</v>
      </c>
      <c r="F22" s="19" t="s">
        <v>88</v>
      </c>
      <c r="G22" s="72">
        <v>2931.5</v>
      </c>
    </row>
    <row r="23" spans="1:7" ht="27" customHeight="1">
      <c r="A23" s="10" t="s">
        <v>94</v>
      </c>
      <c r="B23" s="19" t="s">
        <v>255</v>
      </c>
      <c r="C23" s="19" t="s">
        <v>3</v>
      </c>
      <c r="D23" s="19" t="s">
        <v>39</v>
      </c>
      <c r="E23" s="19" t="s">
        <v>144</v>
      </c>
      <c r="F23" s="19" t="s">
        <v>89</v>
      </c>
      <c r="G23" s="72">
        <v>181.1</v>
      </c>
    </row>
    <row r="24" spans="1:7" ht="38.25" customHeight="1">
      <c r="A24" s="10" t="s">
        <v>93</v>
      </c>
      <c r="B24" s="19" t="s">
        <v>255</v>
      </c>
      <c r="C24" s="19" t="s">
        <v>3</v>
      </c>
      <c r="D24" s="19" t="s">
        <v>39</v>
      </c>
      <c r="E24" s="19" t="s">
        <v>145</v>
      </c>
      <c r="F24" s="19"/>
      <c r="G24" s="72">
        <f>G25</f>
        <v>40.5</v>
      </c>
    </row>
    <row r="25" spans="1:7" ht="15" customHeight="1">
      <c r="A25" s="10" t="s">
        <v>91</v>
      </c>
      <c r="B25" s="19" t="s">
        <v>255</v>
      </c>
      <c r="C25" s="19" t="s">
        <v>3</v>
      </c>
      <c r="D25" s="19" t="s">
        <v>39</v>
      </c>
      <c r="E25" s="19" t="s">
        <v>145</v>
      </c>
      <c r="F25" s="19" t="s">
        <v>90</v>
      </c>
      <c r="G25" s="72">
        <v>40.5</v>
      </c>
    </row>
    <row r="26" spans="1:7" ht="3" customHeight="1">
      <c r="A26" s="10"/>
      <c r="B26" s="19"/>
      <c r="C26" s="19"/>
      <c r="D26" s="19"/>
      <c r="E26" s="19"/>
      <c r="F26" s="19"/>
      <c r="G26" s="72"/>
    </row>
    <row r="27" spans="1:7" ht="41.25" customHeight="1">
      <c r="A27" s="49" t="s">
        <v>77</v>
      </c>
      <c r="B27" s="50" t="s">
        <v>255</v>
      </c>
      <c r="C27" s="50" t="s">
        <v>3</v>
      </c>
      <c r="D27" s="50" t="s">
        <v>78</v>
      </c>
      <c r="E27" s="50"/>
      <c r="F27" s="50"/>
      <c r="G27" s="70">
        <f>G28</f>
        <v>105.5</v>
      </c>
    </row>
    <row r="28" spans="1:7" ht="39" customHeight="1">
      <c r="A28" s="10" t="s">
        <v>92</v>
      </c>
      <c r="B28" s="19" t="s">
        <v>255</v>
      </c>
      <c r="C28" s="19" t="s">
        <v>3</v>
      </c>
      <c r="D28" s="19" t="s">
        <v>78</v>
      </c>
      <c r="E28" s="19" t="s">
        <v>144</v>
      </c>
      <c r="F28" s="19"/>
      <c r="G28" s="72">
        <f>G29</f>
        <v>105.5</v>
      </c>
    </row>
    <row r="29" spans="1:7" ht="14.25" customHeight="1">
      <c r="A29" s="10" t="s">
        <v>87</v>
      </c>
      <c r="B29" s="19" t="s">
        <v>255</v>
      </c>
      <c r="C29" s="19" t="s">
        <v>3</v>
      </c>
      <c r="D29" s="19" t="s">
        <v>78</v>
      </c>
      <c r="E29" s="19" t="s">
        <v>144</v>
      </c>
      <c r="F29" s="19" t="s">
        <v>18</v>
      </c>
      <c r="G29" s="72">
        <v>105.5</v>
      </c>
    </row>
    <row r="30" spans="1:7" ht="3" customHeight="1">
      <c r="A30" s="10"/>
      <c r="B30" s="50" t="s">
        <v>255</v>
      </c>
      <c r="C30" s="19"/>
      <c r="D30" s="19"/>
      <c r="E30" s="19"/>
      <c r="F30" s="19"/>
      <c r="G30" s="72"/>
    </row>
    <row r="31" spans="1:7" ht="18.75" customHeight="1">
      <c r="A31" s="49" t="s">
        <v>197</v>
      </c>
      <c r="B31" s="19" t="s">
        <v>255</v>
      </c>
      <c r="C31" s="50" t="s">
        <v>3</v>
      </c>
      <c r="D31" s="50" t="s">
        <v>22</v>
      </c>
      <c r="E31" s="50"/>
      <c r="F31" s="50"/>
      <c r="G31" s="70">
        <f>G32</f>
        <v>365</v>
      </c>
    </row>
    <row r="32" spans="1:7" ht="39" customHeight="1">
      <c r="A32" s="10" t="s">
        <v>93</v>
      </c>
      <c r="B32" s="19" t="s">
        <v>255</v>
      </c>
      <c r="C32" s="19" t="s">
        <v>3</v>
      </c>
      <c r="D32" s="19" t="s">
        <v>22</v>
      </c>
      <c r="E32" s="19" t="s">
        <v>145</v>
      </c>
      <c r="F32" s="19"/>
      <c r="G32" s="72">
        <f>G33</f>
        <v>365</v>
      </c>
    </row>
    <row r="33" spans="1:7" ht="25.5" customHeight="1">
      <c r="A33" s="10" t="s">
        <v>94</v>
      </c>
      <c r="B33" s="50" t="s">
        <v>255</v>
      </c>
      <c r="C33" s="19" t="s">
        <v>3</v>
      </c>
      <c r="D33" s="19" t="s">
        <v>22</v>
      </c>
      <c r="E33" s="19" t="s">
        <v>145</v>
      </c>
      <c r="F33" s="19" t="s">
        <v>89</v>
      </c>
      <c r="G33" s="72">
        <v>365</v>
      </c>
    </row>
    <row r="34" spans="1:7" ht="3" customHeight="1">
      <c r="A34" s="10"/>
      <c r="B34" s="19" t="s">
        <v>255</v>
      </c>
      <c r="C34" s="19"/>
      <c r="D34" s="19"/>
      <c r="E34" s="19"/>
      <c r="F34" s="19"/>
      <c r="G34" s="72"/>
    </row>
    <row r="35" spans="1:7" ht="16.5" customHeight="1">
      <c r="A35" s="49" t="s">
        <v>40</v>
      </c>
      <c r="B35" s="19" t="s">
        <v>255</v>
      </c>
      <c r="C35" s="50" t="s">
        <v>3</v>
      </c>
      <c r="D35" s="50" t="s">
        <v>58</v>
      </c>
      <c r="E35" s="50"/>
      <c r="F35" s="50"/>
      <c r="G35" s="70">
        <f>G36</f>
        <v>100</v>
      </c>
    </row>
    <row r="36" spans="1:7" ht="36.75" customHeight="1">
      <c r="A36" s="10" t="s">
        <v>93</v>
      </c>
      <c r="B36" s="50" t="s">
        <v>255</v>
      </c>
      <c r="C36" s="19" t="s">
        <v>3</v>
      </c>
      <c r="D36" s="19" t="s">
        <v>58</v>
      </c>
      <c r="E36" s="19" t="s">
        <v>145</v>
      </c>
      <c r="F36" s="4"/>
      <c r="G36" s="72">
        <f>G37</f>
        <v>100</v>
      </c>
    </row>
    <row r="37" spans="1:7" ht="15.75" customHeight="1">
      <c r="A37" s="10" t="s">
        <v>91</v>
      </c>
      <c r="B37" s="19" t="s">
        <v>255</v>
      </c>
      <c r="C37" s="19" t="s">
        <v>3</v>
      </c>
      <c r="D37" s="19" t="s">
        <v>58</v>
      </c>
      <c r="E37" s="19" t="s">
        <v>145</v>
      </c>
      <c r="F37" s="31">
        <v>800</v>
      </c>
      <c r="G37" s="72">
        <v>100</v>
      </c>
    </row>
    <row r="38" spans="1:7" ht="3" customHeight="1">
      <c r="A38" s="41"/>
      <c r="B38" s="19" t="s">
        <v>255</v>
      </c>
      <c r="C38" s="19"/>
      <c r="D38" s="19"/>
      <c r="E38" s="19"/>
      <c r="F38" s="19"/>
      <c r="G38" s="72"/>
    </row>
    <row r="39" spans="1:7" ht="15.75" customHeight="1">
      <c r="A39" s="49" t="s">
        <v>50</v>
      </c>
      <c r="B39" s="50" t="s">
        <v>255</v>
      </c>
      <c r="C39" s="50" t="s">
        <v>3</v>
      </c>
      <c r="D39" s="50" t="s">
        <v>60</v>
      </c>
      <c r="E39" s="50"/>
      <c r="F39" s="50"/>
      <c r="G39" s="70">
        <f>G40+G44+G50+G47</f>
        <v>6156.6</v>
      </c>
    </row>
    <row r="40" spans="1:7" ht="42.75" customHeight="1">
      <c r="A40" s="117" t="s">
        <v>213</v>
      </c>
      <c r="B40" s="19" t="s">
        <v>255</v>
      </c>
      <c r="C40" s="113" t="s">
        <v>3</v>
      </c>
      <c r="D40" s="113" t="s">
        <v>60</v>
      </c>
      <c r="E40" s="118" t="s">
        <v>149</v>
      </c>
      <c r="F40" s="19"/>
      <c r="G40" s="72">
        <f>G42+G41+G43</f>
        <v>6011.6</v>
      </c>
    </row>
    <row r="41" spans="1:7" ht="51" customHeight="1">
      <c r="A41" s="10" t="s">
        <v>95</v>
      </c>
      <c r="B41" s="19" t="s">
        <v>255</v>
      </c>
      <c r="C41" s="19" t="s">
        <v>3</v>
      </c>
      <c r="D41" s="19" t="s">
        <v>60</v>
      </c>
      <c r="E41" s="19" t="s">
        <v>149</v>
      </c>
      <c r="F41" s="19" t="s">
        <v>88</v>
      </c>
      <c r="G41" s="72">
        <v>4567.5</v>
      </c>
    </row>
    <row r="42" spans="1:7" s="92" customFormat="1" ht="24.75" customHeight="1">
      <c r="A42" s="10" t="s">
        <v>94</v>
      </c>
      <c r="B42" s="50" t="s">
        <v>255</v>
      </c>
      <c r="C42" s="19" t="s">
        <v>3</v>
      </c>
      <c r="D42" s="19" t="s">
        <v>60</v>
      </c>
      <c r="E42" s="118" t="s">
        <v>149</v>
      </c>
      <c r="F42" s="36" t="s">
        <v>89</v>
      </c>
      <c r="G42" s="98">
        <v>1375.5</v>
      </c>
    </row>
    <row r="43" spans="1:7" ht="15.75" customHeight="1">
      <c r="A43" s="10" t="s">
        <v>91</v>
      </c>
      <c r="B43" s="19" t="s">
        <v>255</v>
      </c>
      <c r="C43" s="19" t="s">
        <v>3</v>
      </c>
      <c r="D43" s="19" t="s">
        <v>60</v>
      </c>
      <c r="E43" s="19" t="s">
        <v>149</v>
      </c>
      <c r="F43" s="31">
        <v>800</v>
      </c>
      <c r="G43" s="72">
        <v>68.6</v>
      </c>
    </row>
    <row r="44" spans="1:7" ht="42.75" customHeight="1">
      <c r="A44" s="117" t="s">
        <v>214</v>
      </c>
      <c r="B44" s="19" t="s">
        <v>255</v>
      </c>
      <c r="C44" s="113" t="s">
        <v>3</v>
      </c>
      <c r="D44" s="113" t="s">
        <v>60</v>
      </c>
      <c r="E44" s="118" t="s">
        <v>210</v>
      </c>
      <c r="F44" s="19"/>
      <c r="G44" s="72">
        <f>G45</f>
        <v>120</v>
      </c>
    </row>
    <row r="45" spans="1:7" ht="42.75" customHeight="1">
      <c r="A45" s="117" t="s">
        <v>215</v>
      </c>
      <c r="B45" s="50" t="s">
        <v>255</v>
      </c>
      <c r="C45" s="113" t="s">
        <v>3</v>
      </c>
      <c r="D45" s="113" t="s">
        <v>60</v>
      </c>
      <c r="E45" s="118" t="s">
        <v>216</v>
      </c>
      <c r="F45" s="19"/>
      <c r="G45" s="72">
        <f>G46</f>
        <v>120</v>
      </c>
    </row>
    <row r="46" spans="1:7" s="92" customFormat="1" ht="24.75" customHeight="1">
      <c r="A46" s="10" t="s">
        <v>94</v>
      </c>
      <c r="B46" s="19" t="s">
        <v>255</v>
      </c>
      <c r="C46" s="19" t="s">
        <v>3</v>
      </c>
      <c r="D46" s="19" t="s">
        <v>60</v>
      </c>
      <c r="E46" s="118" t="s">
        <v>216</v>
      </c>
      <c r="F46" s="36" t="s">
        <v>89</v>
      </c>
      <c r="G46" s="98">
        <v>120</v>
      </c>
    </row>
    <row r="47" spans="1:7" ht="42.75" customHeight="1">
      <c r="A47" s="117" t="s">
        <v>218</v>
      </c>
      <c r="B47" s="19" t="s">
        <v>255</v>
      </c>
      <c r="C47" s="113" t="s">
        <v>3</v>
      </c>
      <c r="D47" s="113" t="s">
        <v>60</v>
      </c>
      <c r="E47" s="118" t="s">
        <v>217</v>
      </c>
      <c r="F47" s="19"/>
      <c r="G47" s="72">
        <f>G48</f>
        <v>15</v>
      </c>
    </row>
    <row r="48" spans="1:7" ht="42.75" customHeight="1">
      <c r="A48" s="117" t="s">
        <v>218</v>
      </c>
      <c r="B48" s="50" t="s">
        <v>255</v>
      </c>
      <c r="C48" s="113" t="s">
        <v>3</v>
      </c>
      <c r="D48" s="113" t="s">
        <v>60</v>
      </c>
      <c r="E48" s="118" t="s">
        <v>217</v>
      </c>
      <c r="F48" s="19"/>
      <c r="G48" s="72">
        <f>G49</f>
        <v>15</v>
      </c>
    </row>
    <row r="49" spans="1:7" s="92" customFormat="1" ht="52.5" customHeight="1">
      <c r="A49" s="10" t="s">
        <v>95</v>
      </c>
      <c r="B49" s="19" t="s">
        <v>255</v>
      </c>
      <c r="C49" s="19" t="s">
        <v>3</v>
      </c>
      <c r="D49" s="19" t="s">
        <v>60</v>
      </c>
      <c r="E49" s="118" t="s">
        <v>217</v>
      </c>
      <c r="F49" s="19" t="s">
        <v>88</v>
      </c>
      <c r="G49" s="98">
        <v>15</v>
      </c>
    </row>
    <row r="50" spans="1:7" ht="39.75" customHeight="1">
      <c r="A50" s="10" t="s">
        <v>93</v>
      </c>
      <c r="B50" s="19" t="s">
        <v>255</v>
      </c>
      <c r="C50" s="19" t="s">
        <v>3</v>
      </c>
      <c r="D50" s="19" t="s">
        <v>60</v>
      </c>
      <c r="E50" s="19" t="s">
        <v>145</v>
      </c>
      <c r="F50" s="19"/>
      <c r="G50" s="72">
        <f>G51+G52</f>
        <v>10</v>
      </c>
    </row>
    <row r="51" spans="1:7" ht="25.5" customHeight="1">
      <c r="A51" s="10" t="s">
        <v>94</v>
      </c>
      <c r="B51" s="50" t="s">
        <v>255</v>
      </c>
      <c r="C51" s="19" t="s">
        <v>3</v>
      </c>
      <c r="D51" s="19" t="s">
        <v>60</v>
      </c>
      <c r="E51" s="19" t="s">
        <v>145</v>
      </c>
      <c r="F51" s="19" t="s">
        <v>89</v>
      </c>
      <c r="G51" s="73">
        <v>10</v>
      </c>
    </row>
    <row r="52" spans="1:7" ht="15.75" customHeight="1">
      <c r="A52" s="10" t="s">
        <v>91</v>
      </c>
      <c r="B52" s="19" t="s">
        <v>255</v>
      </c>
      <c r="C52" s="19" t="s">
        <v>3</v>
      </c>
      <c r="D52" s="19" t="s">
        <v>60</v>
      </c>
      <c r="E52" s="19" t="s">
        <v>145</v>
      </c>
      <c r="F52" s="19" t="s">
        <v>90</v>
      </c>
      <c r="G52" s="73"/>
    </row>
    <row r="53" spans="1:7" ht="7.5" customHeight="1">
      <c r="A53" s="41"/>
      <c r="B53" s="19"/>
      <c r="C53" s="19"/>
      <c r="D53" s="19"/>
      <c r="E53" s="19"/>
      <c r="F53" s="31"/>
      <c r="G53" s="72"/>
    </row>
    <row r="54" spans="1:7" ht="15" customHeight="1">
      <c r="A54" s="29" t="s">
        <v>31</v>
      </c>
      <c r="B54" s="50" t="s">
        <v>255</v>
      </c>
      <c r="C54" s="45" t="s">
        <v>9</v>
      </c>
      <c r="D54" s="35"/>
      <c r="E54" s="35"/>
      <c r="F54" s="35"/>
      <c r="G54" s="69">
        <f>G55</f>
        <v>225</v>
      </c>
    </row>
    <row r="55" spans="1:7" ht="15.75" customHeight="1">
      <c r="A55" s="49" t="s">
        <v>37</v>
      </c>
      <c r="B55" s="19" t="s">
        <v>255</v>
      </c>
      <c r="C55" s="50" t="s">
        <v>9</v>
      </c>
      <c r="D55" s="50" t="s">
        <v>10</v>
      </c>
      <c r="E55" s="50"/>
      <c r="F55" s="50"/>
      <c r="G55" s="70">
        <f>G56</f>
        <v>225</v>
      </c>
    </row>
    <row r="56" spans="1:7" ht="40.5" customHeight="1">
      <c r="A56" s="10" t="s">
        <v>93</v>
      </c>
      <c r="B56" s="19" t="s">
        <v>255</v>
      </c>
      <c r="C56" s="19" t="s">
        <v>9</v>
      </c>
      <c r="D56" s="19" t="s">
        <v>10</v>
      </c>
      <c r="E56" s="19" t="s">
        <v>145</v>
      </c>
      <c r="F56" s="19"/>
      <c r="G56" s="72">
        <f>G57+G58</f>
        <v>225</v>
      </c>
    </row>
    <row r="57" spans="1:7" ht="51.75" customHeight="1">
      <c r="A57" s="10" t="s">
        <v>95</v>
      </c>
      <c r="B57" s="50" t="s">
        <v>255</v>
      </c>
      <c r="C57" s="19" t="s">
        <v>9</v>
      </c>
      <c r="D57" s="19" t="s">
        <v>10</v>
      </c>
      <c r="E57" s="19" t="s">
        <v>145</v>
      </c>
      <c r="F57" s="19" t="s">
        <v>88</v>
      </c>
      <c r="G57" s="72">
        <v>205</v>
      </c>
    </row>
    <row r="58" spans="1:7" ht="26.25" customHeight="1">
      <c r="A58" s="10" t="s">
        <v>94</v>
      </c>
      <c r="B58" s="19" t="s">
        <v>255</v>
      </c>
      <c r="C58" s="19" t="s">
        <v>9</v>
      </c>
      <c r="D58" s="19" t="s">
        <v>10</v>
      </c>
      <c r="E58" s="19" t="s">
        <v>145</v>
      </c>
      <c r="F58" s="19" t="s">
        <v>89</v>
      </c>
      <c r="G58" s="72">
        <v>20</v>
      </c>
    </row>
    <row r="59" spans="1:7" ht="6.75" customHeight="1">
      <c r="A59" s="10"/>
      <c r="B59" s="19" t="s">
        <v>255</v>
      </c>
      <c r="C59" s="19"/>
      <c r="D59" s="19"/>
      <c r="E59" s="19"/>
      <c r="F59" s="19"/>
      <c r="G59" s="72"/>
    </row>
    <row r="60" spans="1:7" ht="30.75" customHeight="1">
      <c r="A60" s="30" t="s">
        <v>180</v>
      </c>
      <c r="B60" s="50" t="s">
        <v>255</v>
      </c>
      <c r="C60" s="45" t="s">
        <v>10</v>
      </c>
      <c r="D60" s="45"/>
      <c r="E60" s="45"/>
      <c r="F60" s="45"/>
      <c r="G60" s="69">
        <f>G61+G66</f>
        <v>275</v>
      </c>
    </row>
    <row r="61" spans="1:7" ht="43.5" customHeight="1">
      <c r="A61" s="111" t="s">
        <v>198</v>
      </c>
      <c r="B61" s="19" t="s">
        <v>255</v>
      </c>
      <c r="C61" s="50" t="s">
        <v>10</v>
      </c>
      <c r="D61" s="50" t="s">
        <v>21</v>
      </c>
      <c r="E61" s="50"/>
      <c r="F61" s="50"/>
      <c r="G61" s="70">
        <f>G63</f>
        <v>235</v>
      </c>
    </row>
    <row r="62" spans="1:7" ht="39" customHeight="1">
      <c r="A62" s="112" t="s">
        <v>219</v>
      </c>
      <c r="B62" s="19" t="s">
        <v>255</v>
      </c>
      <c r="C62" s="113" t="s">
        <v>10</v>
      </c>
      <c r="D62" s="113" t="s">
        <v>21</v>
      </c>
      <c r="E62" s="113" t="s">
        <v>199</v>
      </c>
      <c r="F62" s="4"/>
      <c r="G62" s="72">
        <f>G63</f>
        <v>235</v>
      </c>
    </row>
    <row r="63" spans="1:7" ht="28.5" customHeight="1">
      <c r="A63" s="114" t="s">
        <v>200</v>
      </c>
      <c r="B63" s="50" t="s">
        <v>255</v>
      </c>
      <c r="C63" s="113" t="s">
        <v>10</v>
      </c>
      <c r="D63" s="113" t="s">
        <v>21</v>
      </c>
      <c r="E63" s="113" t="s">
        <v>201</v>
      </c>
      <c r="F63" s="4"/>
      <c r="G63" s="72">
        <f>G64</f>
        <v>235</v>
      </c>
    </row>
    <row r="64" spans="1:7" ht="25.5" customHeight="1">
      <c r="A64" s="10" t="s">
        <v>94</v>
      </c>
      <c r="B64" s="19" t="s">
        <v>255</v>
      </c>
      <c r="C64" s="19" t="s">
        <v>10</v>
      </c>
      <c r="D64" s="19" t="s">
        <v>21</v>
      </c>
      <c r="E64" s="113" t="s">
        <v>201</v>
      </c>
      <c r="F64" s="4">
        <v>200</v>
      </c>
      <c r="G64" s="72">
        <v>235</v>
      </c>
    </row>
    <row r="65" spans="1:7" ht="6" customHeight="1">
      <c r="A65" s="10"/>
      <c r="B65" s="19" t="s">
        <v>255</v>
      </c>
      <c r="C65" s="19"/>
      <c r="D65" s="19"/>
      <c r="E65" s="19"/>
      <c r="F65" s="19"/>
      <c r="G65" s="72"/>
    </row>
    <row r="66" spans="1:7" ht="18" customHeight="1">
      <c r="A66" s="111" t="s">
        <v>202</v>
      </c>
      <c r="B66" s="50" t="s">
        <v>255</v>
      </c>
      <c r="C66" s="50" t="s">
        <v>10</v>
      </c>
      <c r="D66" s="50" t="s">
        <v>203</v>
      </c>
      <c r="E66" s="50"/>
      <c r="F66" s="50"/>
      <c r="G66" s="70">
        <f>G68</f>
        <v>40</v>
      </c>
    </row>
    <row r="67" spans="1:7" ht="39" customHeight="1">
      <c r="A67" s="112" t="s">
        <v>219</v>
      </c>
      <c r="B67" s="19" t="s">
        <v>255</v>
      </c>
      <c r="C67" s="113" t="s">
        <v>10</v>
      </c>
      <c r="D67" s="113" t="s">
        <v>203</v>
      </c>
      <c r="E67" s="113" t="s">
        <v>199</v>
      </c>
      <c r="F67" s="4"/>
      <c r="G67" s="72">
        <f>G68</f>
        <v>40</v>
      </c>
    </row>
    <row r="68" spans="1:7" ht="28.5" customHeight="1">
      <c r="A68" s="114" t="s">
        <v>268</v>
      </c>
      <c r="B68" s="19" t="s">
        <v>255</v>
      </c>
      <c r="C68" s="113" t="s">
        <v>10</v>
      </c>
      <c r="D68" s="113" t="s">
        <v>203</v>
      </c>
      <c r="E68" s="113" t="s">
        <v>204</v>
      </c>
      <c r="F68" s="4"/>
      <c r="G68" s="72">
        <f>G69</f>
        <v>40</v>
      </c>
    </row>
    <row r="69" spans="1:7" ht="51" customHeight="1">
      <c r="A69" s="10" t="s">
        <v>95</v>
      </c>
      <c r="B69" s="50" t="s">
        <v>255</v>
      </c>
      <c r="C69" s="19" t="s">
        <v>10</v>
      </c>
      <c r="D69" s="19" t="s">
        <v>203</v>
      </c>
      <c r="E69" s="113" t="s">
        <v>204</v>
      </c>
      <c r="F69" s="4">
        <v>100</v>
      </c>
      <c r="G69" s="72">
        <v>40</v>
      </c>
    </row>
    <row r="70" spans="1:7" ht="6" customHeight="1">
      <c r="A70" s="10"/>
      <c r="B70" s="19" t="s">
        <v>255</v>
      </c>
      <c r="C70" s="19"/>
      <c r="D70" s="19"/>
      <c r="E70" s="19"/>
      <c r="F70" s="19"/>
      <c r="G70" s="72"/>
    </row>
    <row r="71" spans="1:7" ht="15.75" customHeight="1">
      <c r="A71" s="29" t="s">
        <v>65</v>
      </c>
      <c r="B71" s="19" t="s">
        <v>255</v>
      </c>
      <c r="C71" s="44" t="s">
        <v>39</v>
      </c>
      <c r="D71" s="44"/>
      <c r="E71" s="45"/>
      <c r="F71" s="45"/>
      <c r="G71" s="69">
        <f>G73+G78+G83</f>
        <v>2317.8</v>
      </c>
    </row>
    <row r="72" spans="1:7" ht="4.5" customHeight="1">
      <c r="A72" s="29"/>
      <c r="B72" s="50" t="s">
        <v>255</v>
      </c>
      <c r="C72" s="44"/>
      <c r="D72" s="44"/>
      <c r="E72" s="45"/>
      <c r="F72" s="45"/>
      <c r="G72" s="69"/>
    </row>
    <row r="73" spans="1:7" ht="15.75" customHeight="1">
      <c r="A73" s="83" t="s">
        <v>148</v>
      </c>
      <c r="B73" s="19" t="s">
        <v>255</v>
      </c>
      <c r="C73" s="62" t="s">
        <v>39</v>
      </c>
      <c r="D73" s="62" t="s">
        <v>4</v>
      </c>
      <c r="E73" s="63"/>
      <c r="F73" s="63"/>
      <c r="G73" s="74">
        <f>G74</f>
        <v>550</v>
      </c>
    </row>
    <row r="74" spans="1:7" s="116" customFormat="1" ht="39" customHeight="1">
      <c r="A74" s="115" t="s">
        <v>271</v>
      </c>
      <c r="B74" s="19" t="s">
        <v>255</v>
      </c>
      <c r="C74" s="113" t="s">
        <v>39</v>
      </c>
      <c r="D74" s="113" t="s">
        <v>4</v>
      </c>
      <c r="E74" s="113" t="s">
        <v>205</v>
      </c>
      <c r="F74" s="36"/>
      <c r="G74" s="98">
        <f>G75</f>
        <v>550</v>
      </c>
    </row>
    <row r="75" spans="1:7" s="116" customFormat="1" ht="27" customHeight="1">
      <c r="A75" s="115" t="s">
        <v>220</v>
      </c>
      <c r="B75" s="50" t="s">
        <v>255</v>
      </c>
      <c r="C75" s="113" t="s">
        <v>39</v>
      </c>
      <c r="D75" s="113" t="s">
        <v>4</v>
      </c>
      <c r="E75" s="113" t="s">
        <v>221</v>
      </c>
      <c r="F75" s="36"/>
      <c r="G75" s="98">
        <f>G76</f>
        <v>550</v>
      </c>
    </row>
    <row r="76" spans="1:7" s="116" customFormat="1" ht="25.5" customHeight="1">
      <c r="A76" s="10" t="s">
        <v>94</v>
      </c>
      <c r="B76" s="19" t="s">
        <v>255</v>
      </c>
      <c r="C76" s="36" t="s">
        <v>39</v>
      </c>
      <c r="D76" s="19" t="s">
        <v>4</v>
      </c>
      <c r="E76" s="113" t="s">
        <v>221</v>
      </c>
      <c r="F76" s="36" t="s">
        <v>89</v>
      </c>
      <c r="G76" s="98">
        <v>550</v>
      </c>
    </row>
    <row r="77" spans="1:7" s="116" customFormat="1" ht="3" customHeight="1">
      <c r="A77" s="41"/>
      <c r="B77" s="19" t="s">
        <v>255</v>
      </c>
      <c r="C77" s="99"/>
      <c r="D77" s="99"/>
      <c r="E77" s="36"/>
      <c r="F77" s="36"/>
      <c r="G77" s="98"/>
    </row>
    <row r="78" spans="1:7" ht="15.75" customHeight="1">
      <c r="A78" s="83" t="s">
        <v>75</v>
      </c>
      <c r="B78" s="50" t="s">
        <v>255</v>
      </c>
      <c r="C78" s="62" t="s">
        <v>39</v>
      </c>
      <c r="D78" s="62" t="s">
        <v>21</v>
      </c>
      <c r="E78" s="63"/>
      <c r="F78" s="63"/>
      <c r="G78" s="74">
        <f>G79</f>
        <v>1717.8000000000002</v>
      </c>
    </row>
    <row r="79" spans="1:7" s="116" customFormat="1" ht="39" customHeight="1">
      <c r="A79" s="115" t="s">
        <v>269</v>
      </c>
      <c r="B79" s="19" t="s">
        <v>255</v>
      </c>
      <c r="C79" s="113" t="s">
        <v>39</v>
      </c>
      <c r="D79" s="113" t="s">
        <v>21</v>
      </c>
      <c r="E79" s="113" t="s">
        <v>205</v>
      </c>
      <c r="F79" s="36"/>
      <c r="G79" s="98">
        <f>G80</f>
        <v>1717.8000000000002</v>
      </c>
    </row>
    <row r="80" spans="1:7" s="116" customFormat="1" ht="39" customHeight="1">
      <c r="A80" s="115" t="s">
        <v>272</v>
      </c>
      <c r="B80" s="19" t="s">
        <v>255</v>
      </c>
      <c r="C80" s="113" t="s">
        <v>39</v>
      </c>
      <c r="D80" s="113" t="s">
        <v>21</v>
      </c>
      <c r="E80" s="113" t="s">
        <v>206</v>
      </c>
      <c r="F80" s="36"/>
      <c r="G80" s="98">
        <f>G82+G81</f>
        <v>1717.8000000000002</v>
      </c>
    </row>
    <row r="81" spans="1:7" ht="51" customHeight="1">
      <c r="A81" s="10" t="s">
        <v>95</v>
      </c>
      <c r="B81" s="50" t="s">
        <v>255</v>
      </c>
      <c r="C81" s="19" t="s">
        <v>39</v>
      </c>
      <c r="D81" s="19" t="s">
        <v>21</v>
      </c>
      <c r="E81" s="113" t="s">
        <v>206</v>
      </c>
      <c r="F81" s="4">
        <v>100</v>
      </c>
      <c r="G81" s="72">
        <v>188.4</v>
      </c>
    </row>
    <row r="82" spans="1:7" s="116" customFormat="1" ht="26.25" customHeight="1">
      <c r="A82" s="10" t="s">
        <v>94</v>
      </c>
      <c r="B82" s="19" t="s">
        <v>255</v>
      </c>
      <c r="C82" s="36" t="s">
        <v>39</v>
      </c>
      <c r="D82" s="36" t="s">
        <v>21</v>
      </c>
      <c r="E82" s="113" t="s">
        <v>206</v>
      </c>
      <c r="F82" s="36" t="s">
        <v>89</v>
      </c>
      <c r="G82" s="98">
        <v>1529.4</v>
      </c>
    </row>
    <row r="83" spans="1:7" ht="30" customHeight="1">
      <c r="A83" s="83" t="s">
        <v>66</v>
      </c>
      <c r="B83" s="19" t="s">
        <v>255</v>
      </c>
      <c r="C83" s="62" t="s">
        <v>39</v>
      </c>
      <c r="D83" s="62" t="s">
        <v>42</v>
      </c>
      <c r="E83" s="63"/>
      <c r="F83" s="63"/>
      <c r="G83" s="74">
        <f>G84</f>
        <v>50</v>
      </c>
    </row>
    <row r="84" spans="1:7" ht="42.75" customHeight="1">
      <c r="A84" s="117" t="s">
        <v>213</v>
      </c>
      <c r="B84" s="50" t="s">
        <v>255</v>
      </c>
      <c r="C84" s="113" t="s">
        <v>39</v>
      </c>
      <c r="D84" s="113" t="s">
        <v>42</v>
      </c>
      <c r="E84" s="118" t="s">
        <v>149</v>
      </c>
      <c r="F84" s="19"/>
      <c r="G84" s="72">
        <f>G85</f>
        <v>50</v>
      </c>
    </row>
    <row r="85" spans="1:7" s="92" customFormat="1" ht="24.75" customHeight="1">
      <c r="A85" s="10" t="s">
        <v>94</v>
      </c>
      <c r="B85" s="19" t="s">
        <v>255</v>
      </c>
      <c r="C85" s="19" t="s">
        <v>39</v>
      </c>
      <c r="D85" s="19" t="s">
        <v>42</v>
      </c>
      <c r="E85" s="118" t="s">
        <v>149</v>
      </c>
      <c r="F85" s="36" t="s">
        <v>89</v>
      </c>
      <c r="G85" s="98">
        <v>50</v>
      </c>
    </row>
    <row r="86" spans="1:7" s="116" customFormat="1" ht="3" customHeight="1">
      <c r="A86" s="41"/>
      <c r="B86" s="19" t="s">
        <v>255</v>
      </c>
      <c r="C86" s="99"/>
      <c r="D86" s="99"/>
      <c r="E86" s="36"/>
      <c r="F86" s="36"/>
      <c r="G86" s="98"/>
    </row>
    <row r="87" spans="1:7" ht="15.75">
      <c r="A87" s="29" t="s">
        <v>11</v>
      </c>
      <c r="B87" s="50" t="s">
        <v>255</v>
      </c>
      <c r="C87" s="45" t="s">
        <v>27</v>
      </c>
      <c r="D87" s="45"/>
      <c r="E87" s="45"/>
      <c r="F87" s="45"/>
      <c r="G87" s="69">
        <f>G88+G92+G98+G103</f>
        <v>9390.5</v>
      </c>
    </row>
    <row r="88" spans="1:7" s="92" customFormat="1" ht="16.5" customHeight="1">
      <c r="A88" s="52" t="s">
        <v>113</v>
      </c>
      <c r="B88" s="19" t="s">
        <v>255</v>
      </c>
      <c r="C88" s="50" t="s">
        <v>27</v>
      </c>
      <c r="D88" s="50" t="s">
        <v>3</v>
      </c>
      <c r="E88" s="50"/>
      <c r="F88" s="50"/>
      <c r="G88" s="70">
        <f>G89</f>
        <v>247.6</v>
      </c>
    </row>
    <row r="89" spans="1:7" s="92" customFormat="1" ht="38.25">
      <c r="A89" s="117" t="s">
        <v>222</v>
      </c>
      <c r="B89" s="19" t="s">
        <v>255</v>
      </c>
      <c r="C89" s="113" t="s">
        <v>27</v>
      </c>
      <c r="D89" s="113" t="s">
        <v>3</v>
      </c>
      <c r="E89" s="118" t="s">
        <v>223</v>
      </c>
      <c r="F89" s="31"/>
      <c r="G89" s="73">
        <f>G90</f>
        <v>247.6</v>
      </c>
    </row>
    <row r="90" spans="1:7" s="92" customFormat="1" ht="39.75" customHeight="1">
      <c r="A90" s="117" t="s">
        <v>222</v>
      </c>
      <c r="B90" s="50" t="s">
        <v>255</v>
      </c>
      <c r="C90" s="113" t="s">
        <v>27</v>
      </c>
      <c r="D90" s="113" t="s">
        <v>3</v>
      </c>
      <c r="E90" s="118" t="s">
        <v>223</v>
      </c>
      <c r="F90" s="31"/>
      <c r="G90" s="73">
        <f>G91</f>
        <v>247.6</v>
      </c>
    </row>
    <row r="91" spans="1:7" s="92" customFormat="1" ht="24.75" customHeight="1">
      <c r="A91" s="10" t="s">
        <v>94</v>
      </c>
      <c r="B91" s="19" t="s">
        <v>255</v>
      </c>
      <c r="C91" s="19" t="s">
        <v>27</v>
      </c>
      <c r="D91" s="19" t="s">
        <v>3</v>
      </c>
      <c r="E91" s="118" t="s">
        <v>223</v>
      </c>
      <c r="F91" s="36" t="s">
        <v>89</v>
      </c>
      <c r="G91" s="98">
        <v>247.6</v>
      </c>
    </row>
    <row r="92" spans="1:7" s="92" customFormat="1" ht="16.5" customHeight="1">
      <c r="A92" s="52" t="s">
        <v>104</v>
      </c>
      <c r="B92" s="19" t="s">
        <v>255</v>
      </c>
      <c r="C92" s="50" t="s">
        <v>27</v>
      </c>
      <c r="D92" s="50" t="s">
        <v>9</v>
      </c>
      <c r="E92" s="50"/>
      <c r="F92" s="50"/>
      <c r="G92" s="70">
        <f>G93</f>
        <v>4950</v>
      </c>
    </row>
    <row r="93" spans="1:7" s="92" customFormat="1" ht="38.25">
      <c r="A93" s="117" t="s">
        <v>222</v>
      </c>
      <c r="B93" s="50" t="s">
        <v>255</v>
      </c>
      <c r="C93" s="113" t="s">
        <v>27</v>
      </c>
      <c r="D93" s="113" t="s">
        <v>9</v>
      </c>
      <c r="E93" s="118" t="s">
        <v>223</v>
      </c>
      <c r="F93" s="31"/>
      <c r="G93" s="73">
        <f>G94</f>
        <v>4950</v>
      </c>
    </row>
    <row r="94" spans="1:7" s="92" customFormat="1" ht="39.75" customHeight="1">
      <c r="A94" s="117" t="s">
        <v>222</v>
      </c>
      <c r="B94" s="19" t="s">
        <v>255</v>
      </c>
      <c r="C94" s="113" t="s">
        <v>27</v>
      </c>
      <c r="D94" s="113" t="s">
        <v>9</v>
      </c>
      <c r="E94" s="118" t="s">
        <v>223</v>
      </c>
      <c r="F94" s="31"/>
      <c r="G94" s="73">
        <f>G95+G96</f>
        <v>4950</v>
      </c>
    </row>
    <row r="95" spans="1:7" s="92" customFormat="1" ht="24.75" customHeight="1">
      <c r="A95" s="10" t="s">
        <v>94</v>
      </c>
      <c r="B95" s="19" t="s">
        <v>255</v>
      </c>
      <c r="C95" s="19" t="s">
        <v>27</v>
      </c>
      <c r="D95" s="19" t="s">
        <v>9</v>
      </c>
      <c r="E95" s="118" t="s">
        <v>223</v>
      </c>
      <c r="F95" s="36" t="s">
        <v>89</v>
      </c>
      <c r="G95" s="98">
        <v>450</v>
      </c>
    </row>
    <row r="96" spans="1:7" ht="15.75" customHeight="1">
      <c r="A96" s="10" t="s">
        <v>91</v>
      </c>
      <c r="B96" s="50" t="s">
        <v>255</v>
      </c>
      <c r="C96" s="19" t="s">
        <v>27</v>
      </c>
      <c r="D96" s="19" t="s">
        <v>9</v>
      </c>
      <c r="E96" s="19" t="s">
        <v>223</v>
      </c>
      <c r="F96" s="19" t="s">
        <v>90</v>
      </c>
      <c r="G96" s="73">
        <v>4500</v>
      </c>
    </row>
    <row r="97" spans="1:7" s="92" customFormat="1" ht="3" customHeight="1">
      <c r="A97" s="10"/>
      <c r="B97" s="19" t="s">
        <v>255</v>
      </c>
      <c r="C97" s="19"/>
      <c r="D97" s="19"/>
      <c r="E97" s="19"/>
      <c r="F97" s="31"/>
      <c r="G97" s="73"/>
    </row>
    <row r="98" spans="1:7" ht="17.25" customHeight="1">
      <c r="A98" s="53" t="s">
        <v>35</v>
      </c>
      <c r="B98" s="19" t="s">
        <v>255</v>
      </c>
      <c r="C98" s="50" t="s">
        <v>27</v>
      </c>
      <c r="D98" s="50" t="s">
        <v>10</v>
      </c>
      <c r="E98" s="50"/>
      <c r="F98" s="51"/>
      <c r="G98" s="70">
        <f>G99</f>
        <v>280</v>
      </c>
    </row>
    <row r="99" spans="1:7" ht="40.5" customHeight="1">
      <c r="A99" s="117" t="s">
        <v>224</v>
      </c>
      <c r="B99" s="50" t="s">
        <v>255</v>
      </c>
      <c r="C99" s="113" t="s">
        <v>27</v>
      </c>
      <c r="D99" s="113" t="s">
        <v>10</v>
      </c>
      <c r="E99" s="118" t="s">
        <v>149</v>
      </c>
      <c r="F99" s="19"/>
      <c r="G99" s="72">
        <f>G100</f>
        <v>280</v>
      </c>
    </row>
    <row r="100" spans="1:7" ht="42.75" customHeight="1">
      <c r="A100" s="117" t="s">
        <v>213</v>
      </c>
      <c r="B100" s="19" t="s">
        <v>255</v>
      </c>
      <c r="C100" s="113" t="s">
        <v>27</v>
      </c>
      <c r="D100" s="113" t="s">
        <v>10</v>
      </c>
      <c r="E100" s="118" t="s">
        <v>207</v>
      </c>
      <c r="F100" s="19"/>
      <c r="G100" s="72">
        <f>G101</f>
        <v>280</v>
      </c>
    </row>
    <row r="101" spans="1:7" s="92" customFormat="1" ht="24.75" customHeight="1">
      <c r="A101" s="10" t="s">
        <v>94</v>
      </c>
      <c r="B101" s="19" t="s">
        <v>255</v>
      </c>
      <c r="C101" s="19" t="s">
        <v>27</v>
      </c>
      <c r="D101" s="19" t="s">
        <v>10</v>
      </c>
      <c r="E101" s="118" t="s">
        <v>207</v>
      </c>
      <c r="F101" s="36" t="s">
        <v>89</v>
      </c>
      <c r="G101" s="98">
        <v>280</v>
      </c>
    </row>
    <row r="102" spans="1:7" ht="3" customHeight="1">
      <c r="A102" s="10"/>
      <c r="B102" s="50" t="s">
        <v>255</v>
      </c>
      <c r="C102" s="19"/>
      <c r="D102" s="19"/>
      <c r="E102" s="19"/>
      <c r="F102" s="31"/>
      <c r="G102" s="72"/>
    </row>
    <row r="103" spans="1:7" ht="27" customHeight="1">
      <c r="A103" s="100" t="s">
        <v>147</v>
      </c>
      <c r="B103" s="19" t="s">
        <v>255</v>
      </c>
      <c r="C103" s="50" t="s">
        <v>27</v>
      </c>
      <c r="D103" s="50" t="s">
        <v>27</v>
      </c>
      <c r="E103" s="50"/>
      <c r="F103" s="50"/>
      <c r="G103" s="72">
        <f>G104</f>
        <v>3912.9</v>
      </c>
    </row>
    <row r="104" spans="1:7" ht="50.25" customHeight="1">
      <c r="A104" s="117" t="s">
        <v>241</v>
      </c>
      <c r="B104" s="19" t="s">
        <v>255</v>
      </c>
      <c r="C104" s="113" t="s">
        <v>27</v>
      </c>
      <c r="D104" s="113" t="s">
        <v>27</v>
      </c>
      <c r="E104" s="118" t="s">
        <v>149</v>
      </c>
      <c r="F104" s="19"/>
      <c r="G104" s="72">
        <f>G105+G106+G107</f>
        <v>3912.9</v>
      </c>
    </row>
    <row r="105" spans="1:7" ht="51" customHeight="1">
      <c r="A105" s="10" t="s">
        <v>95</v>
      </c>
      <c r="B105" s="50" t="s">
        <v>255</v>
      </c>
      <c r="C105" s="19" t="s">
        <v>27</v>
      </c>
      <c r="D105" s="19" t="s">
        <v>27</v>
      </c>
      <c r="E105" s="113" t="s">
        <v>149</v>
      </c>
      <c r="F105" s="19" t="s">
        <v>88</v>
      </c>
      <c r="G105" s="72">
        <v>963</v>
      </c>
    </row>
    <row r="106" spans="1:7" s="92" customFormat="1" ht="24.75" customHeight="1">
      <c r="A106" s="10" t="s">
        <v>94</v>
      </c>
      <c r="B106" s="19" t="s">
        <v>255</v>
      </c>
      <c r="C106" s="19" t="s">
        <v>27</v>
      </c>
      <c r="D106" s="19" t="s">
        <v>27</v>
      </c>
      <c r="E106" s="113" t="s">
        <v>149</v>
      </c>
      <c r="F106" s="36" t="s">
        <v>89</v>
      </c>
      <c r="G106" s="98">
        <v>2907.5</v>
      </c>
    </row>
    <row r="107" spans="1:7" ht="15.75" customHeight="1">
      <c r="A107" s="10" t="s">
        <v>91</v>
      </c>
      <c r="B107" s="19" t="s">
        <v>255</v>
      </c>
      <c r="C107" s="19" t="s">
        <v>27</v>
      </c>
      <c r="D107" s="19" t="s">
        <v>27</v>
      </c>
      <c r="E107" s="113" t="s">
        <v>149</v>
      </c>
      <c r="F107" s="19" t="s">
        <v>90</v>
      </c>
      <c r="G107" s="73">
        <v>42.4</v>
      </c>
    </row>
    <row r="108" spans="1:7" s="1" customFormat="1" ht="3" customHeight="1">
      <c r="A108" s="82"/>
      <c r="B108" s="50" t="s">
        <v>255</v>
      </c>
      <c r="C108" s="40"/>
      <c r="D108" s="40"/>
      <c r="E108" s="19"/>
      <c r="F108" s="40"/>
      <c r="G108" s="72"/>
    </row>
    <row r="109" spans="1:7" s="42" customFormat="1" ht="18.75" customHeight="1">
      <c r="A109" s="30" t="s">
        <v>20</v>
      </c>
      <c r="B109" s="19" t="s">
        <v>255</v>
      </c>
      <c r="C109" s="45" t="s">
        <v>22</v>
      </c>
      <c r="D109" s="45"/>
      <c r="E109" s="45"/>
      <c r="F109" s="55"/>
      <c r="G109" s="69">
        <f>G110</f>
        <v>749.3</v>
      </c>
    </row>
    <row r="110" spans="1:7" ht="15.75" customHeight="1">
      <c r="A110" s="49" t="s">
        <v>225</v>
      </c>
      <c r="B110" s="19" t="s">
        <v>255</v>
      </c>
      <c r="C110" s="50" t="s">
        <v>22</v>
      </c>
      <c r="D110" s="50" t="s">
        <v>22</v>
      </c>
      <c r="E110" s="50"/>
      <c r="F110" s="54"/>
      <c r="G110" s="70">
        <f>G111</f>
        <v>749.3</v>
      </c>
    </row>
    <row r="111" spans="1:7" ht="31.5" customHeight="1">
      <c r="A111" s="119" t="s">
        <v>228</v>
      </c>
      <c r="B111" s="50" t="s">
        <v>255</v>
      </c>
      <c r="C111" s="113" t="s">
        <v>22</v>
      </c>
      <c r="D111" s="113" t="s">
        <v>22</v>
      </c>
      <c r="E111" s="113" t="s">
        <v>226</v>
      </c>
      <c r="F111" s="4"/>
      <c r="G111" s="72">
        <f>G112</f>
        <v>749.3</v>
      </c>
    </row>
    <row r="112" spans="1:7" ht="27.75" customHeight="1">
      <c r="A112" s="119" t="s">
        <v>229</v>
      </c>
      <c r="B112" s="19" t="s">
        <v>255</v>
      </c>
      <c r="C112" s="113" t="s">
        <v>22</v>
      </c>
      <c r="D112" s="113" t="s">
        <v>22</v>
      </c>
      <c r="E112" s="113" t="s">
        <v>227</v>
      </c>
      <c r="F112" s="4"/>
      <c r="G112" s="72">
        <f>G113+G114</f>
        <v>749.3</v>
      </c>
    </row>
    <row r="113" spans="1:7" ht="51" customHeight="1">
      <c r="A113" s="10" t="s">
        <v>95</v>
      </c>
      <c r="B113" s="19" t="s">
        <v>255</v>
      </c>
      <c r="C113" s="19" t="s">
        <v>22</v>
      </c>
      <c r="D113" s="19" t="s">
        <v>22</v>
      </c>
      <c r="E113" s="113" t="s">
        <v>227</v>
      </c>
      <c r="F113" s="19" t="s">
        <v>88</v>
      </c>
      <c r="G113" s="72">
        <v>503.5</v>
      </c>
    </row>
    <row r="114" spans="1:7" s="92" customFormat="1" ht="24.75" customHeight="1">
      <c r="A114" s="10" t="s">
        <v>94</v>
      </c>
      <c r="B114" s="50" t="s">
        <v>255</v>
      </c>
      <c r="C114" s="19" t="s">
        <v>22</v>
      </c>
      <c r="D114" s="19" t="s">
        <v>22</v>
      </c>
      <c r="E114" s="113" t="s">
        <v>226</v>
      </c>
      <c r="F114" s="36" t="s">
        <v>89</v>
      </c>
      <c r="G114" s="98">
        <v>245.8</v>
      </c>
    </row>
    <row r="115" spans="1:7" ht="3.75" customHeight="1">
      <c r="A115" s="10"/>
      <c r="B115" s="19" t="s">
        <v>255</v>
      </c>
      <c r="C115" s="19"/>
      <c r="D115" s="19"/>
      <c r="E115" s="113"/>
      <c r="F115" s="4"/>
      <c r="G115" s="72"/>
    </row>
    <row r="116" spans="1:7" s="42" customFormat="1" ht="18.75" customHeight="1">
      <c r="A116" s="30" t="s">
        <v>63</v>
      </c>
      <c r="B116" s="19" t="s">
        <v>255</v>
      </c>
      <c r="C116" s="45" t="s">
        <v>4</v>
      </c>
      <c r="D116" s="45"/>
      <c r="E116" s="45"/>
      <c r="F116" s="55"/>
      <c r="G116" s="69">
        <f>G117</f>
        <v>1398</v>
      </c>
    </row>
    <row r="117" spans="1:7" ht="15.75" customHeight="1">
      <c r="A117" s="49" t="s">
        <v>38</v>
      </c>
      <c r="B117" s="50" t="s">
        <v>255</v>
      </c>
      <c r="C117" s="50" t="s">
        <v>4</v>
      </c>
      <c r="D117" s="50" t="s">
        <v>3</v>
      </c>
      <c r="E117" s="50"/>
      <c r="F117" s="54"/>
      <c r="G117" s="70">
        <f>G118</f>
        <v>1398</v>
      </c>
    </row>
    <row r="118" spans="1:7" ht="31.5" customHeight="1">
      <c r="A118" s="119" t="s">
        <v>230</v>
      </c>
      <c r="B118" s="19" t="s">
        <v>255</v>
      </c>
      <c r="C118" s="113" t="s">
        <v>4</v>
      </c>
      <c r="D118" s="113" t="s">
        <v>3</v>
      </c>
      <c r="E118" s="113" t="s">
        <v>146</v>
      </c>
      <c r="F118" s="4"/>
      <c r="G118" s="72">
        <f>G119</f>
        <v>1398</v>
      </c>
    </row>
    <row r="119" spans="1:7" ht="51.75" customHeight="1">
      <c r="A119" s="119" t="s">
        <v>231</v>
      </c>
      <c r="B119" s="19" t="s">
        <v>255</v>
      </c>
      <c r="C119" s="113" t="s">
        <v>4</v>
      </c>
      <c r="D119" s="113" t="s">
        <v>3</v>
      </c>
      <c r="E119" s="113" t="s">
        <v>208</v>
      </c>
      <c r="F119" s="4"/>
      <c r="G119" s="72">
        <f>G120+G121+G122</f>
        <v>1398</v>
      </c>
    </row>
    <row r="120" spans="1:7" ht="51" customHeight="1">
      <c r="A120" s="10" t="s">
        <v>95</v>
      </c>
      <c r="B120" s="50" t="s">
        <v>255</v>
      </c>
      <c r="C120" s="19" t="s">
        <v>4</v>
      </c>
      <c r="D120" s="19" t="s">
        <v>3</v>
      </c>
      <c r="E120" s="113" t="s">
        <v>208</v>
      </c>
      <c r="F120" s="19" t="s">
        <v>88</v>
      </c>
      <c r="G120" s="72">
        <v>1022.6</v>
      </c>
    </row>
    <row r="121" spans="1:7" s="92" customFormat="1" ht="24.75" customHeight="1">
      <c r="A121" s="10" t="s">
        <v>94</v>
      </c>
      <c r="B121" s="19" t="s">
        <v>255</v>
      </c>
      <c r="C121" s="19" t="s">
        <v>4</v>
      </c>
      <c r="D121" s="19" t="s">
        <v>3</v>
      </c>
      <c r="E121" s="113" t="s">
        <v>208</v>
      </c>
      <c r="F121" s="36" t="s">
        <v>89</v>
      </c>
      <c r="G121" s="98">
        <v>373</v>
      </c>
    </row>
    <row r="122" spans="1:7" ht="15.75" customHeight="1">
      <c r="A122" s="10" t="s">
        <v>91</v>
      </c>
      <c r="B122" s="19" t="s">
        <v>255</v>
      </c>
      <c r="C122" s="19" t="s">
        <v>4</v>
      </c>
      <c r="D122" s="19" t="s">
        <v>3</v>
      </c>
      <c r="E122" s="113" t="s">
        <v>208</v>
      </c>
      <c r="F122" s="19" t="s">
        <v>90</v>
      </c>
      <c r="G122" s="73">
        <v>2.4</v>
      </c>
    </row>
    <row r="123" spans="1:7" ht="3.75" customHeight="1">
      <c r="A123" s="10"/>
      <c r="B123" s="50" t="s">
        <v>255</v>
      </c>
      <c r="C123" s="19"/>
      <c r="D123" s="19"/>
      <c r="E123" s="113"/>
      <c r="F123" s="4"/>
      <c r="G123" s="72"/>
    </row>
    <row r="124" spans="1:7" ht="15.75" customHeight="1">
      <c r="A124" s="29" t="s">
        <v>140</v>
      </c>
      <c r="B124" s="19" t="s">
        <v>255</v>
      </c>
      <c r="C124" s="44" t="s">
        <v>203</v>
      </c>
      <c r="D124" s="44"/>
      <c r="E124" s="45"/>
      <c r="F124" s="45"/>
      <c r="G124" s="69">
        <f>G126</f>
        <v>7</v>
      </c>
    </row>
    <row r="125" spans="1:7" ht="3.75" customHeight="1">
      <c r="A125" s="29"/>
      <c r="B125" s="19" t="s">
        <v>255</v>
      </c>
      <c r="C125" s="44"/>
      <c r="D125" s="44"/>
      <c r="E125" s="45"/>
      <c r="F125" s="45"/>
      <c r="G125" s="69"/>
    </row>
    <row r="126" spans="1:7" ht="15.75" customHeight="1">
      <c r="A126" s="83" t="s">
        <v>185</v>
      </c>
      <c r="B126" s="50" t="s">
        <v>255</v>
      </c>
      <c r="C126" s="62" t="s">
        <v>203</v>
      </c>
      <c r="D126" s="62" t="s">
        <v>10</v>
      </c>
      <c r="E126" s="63"/>
      <c r="F126" s="63"/>
      <c r="G126" s="74">
        <f>G127</f>
        <v>7</v>
      </c>
    </row>
    <row r="127" spans="1:7" s="116" customFormat="1" ht="39" customHeight="1">
      <c r="A127" s="10" t="s">
        <v>93</v>
      </c>
      <c r="B127" s="19" t="s">
        <v>255</v>
      </c>
      <c r="C127" s="113" t="s">
        <v>203</v>
      </c>
      <c r="D127" s="113" t="s">
        <v>10</v>
      </c>
      <c r="E127" s="113" t="s">
        <v>145</v>
      </c>
      <c r="F127" s="36"/>
      <c r="G127" s="98">
        <f>G128</f>
        <v>7</v>
      </c>
    </row>
    <row r="128" spans="1:7" s="116" customFormat="1" ht="17.25" customHeight="1">
      <c r="A128" s="10" t="s">
        <v>232</v>
      </c>
      <c r="B128" s="19" t="s">
        <v>255</v>
      </c>
      <c r="C128" s="40" t="s">
        <v>203</v>
      </c>
      <c r="D128" s="40" t="s">
        <v>10</v>
      </c>
      <c r="E128" s="113" t="s">
        <v>145</v>
      </c>
      <c r="F128" s="40" t="s">
        <v>233</v>
      </c>
      <c r="G128" s="98">
        <v>7</v>
      </c>
    </row>
    <row r="129" spans="1:7" ht="3.75" customHeight="1">
      <c r="A129" s="41"/>
      <c r="B129" s="50" t="s">
        <v>255</v>
      </c>
      <c r="C129" s="19"/>
      <c r="D129" s="19"/>
      <c r="E129" s="19"/>
      <c r="F129" s="31"/>
      <c r="G129" s="72"/>
    </row>
    <row r="130" spans="1:7" ht="15" customHeight="1">
      <c r="A130" s="29" t="s">
        <v>187</v>
      </c>
      <c r="B130" s="19" t="s">
        <v>255</v>
      </c>
      <c r="C130" s="45" t="s">
        <v>58</v>
      </c>
      <c r="D130" s="35"/>
      <c r="E130" s="35"/>
      <c r="F130" s="35"/>
      <c r="G130" s="69">
        <f>G131</f>
        <v>75.5</v>
      </c>
    </row>
    <row r="131" spans="1:7" ht="15.75" customHeight="1">
      <c r="A131" s="49" t="s">
        <v>234</v>
      </c>
      <c r="B131" s="19" t="s">
        <v>255</v>
      </c>
      <c r="C131" s="50" t="s">
        <v>58</v>
      </c>
      <c r="D131" s="50" t="s">
        <v>9</v>
      </c>
      <c r="E131" s="50"/>
      <c r="F131" s="50"/>
      <c r="G131" s="70">
        <f>G132</f>
        <v>75.5</v>
      </c>
    </row>
    <row r="132" spans="1:7" ht="24.75" customHeight="1">
      <c r="A132" s="10" t="s">
        <v>237</v>
      </c>
      <c r="B132" s="50" t="s">
        <v>255</v>
      </c>
      <c r="C132" s="19" t="s">
        <v>58</v>
      </c>
      <c r="D132" s="19" t="s">
        <v>9</v>
      </c>
      <c r="E132" s="19" t="s">
        <v>235</v>
      </c>
      <c r="F132" s="19"/>
      <c r="G132" s="72">
        <f>G133</f>
        <v>75.5</v>
      </c>
    </row>
    <row r="133" spans="1:7" ht="24.75" customHeight="1">
      <c r="A133" s="10" t="s">
        <v>238</v>
      </c>
      <c r="B133" s="19" t="s">
        <v>255</v>
      </c>
      <c r="C133" s="19" t="s">
        <v>58</v>
      </c>
      <c r="D133" s="19" t="s">
        <v>9</v>
      </c>
      <c r="E133" s="19" t="s">
        <v>236</v>
      </c>
      <c r="F133" s="19"/>
      <c r="G133" s="72">
        <f>G134+G135</f>
        <v>75.5</v>
      </c>
    </row>
    <row r="134" spans="1:7" ht="51.75" customHeight="1">
      <c r="A134" s="10" t="s">
        <v>95</v>
      </c>
      <c r="B134" s="19" t="s">
        <v>255</v>
      </c>
      <c r="C134" s="19" t="s">
        <v>58</v>
      </c>
      <c r="D134" s="19" t="s">
        <v>9</v>
      </c>
      <c r="E134" s="19" t="s">
        <v>236</v>
      </c>
      <c r="F134" s="19" t="s">
        <v>88</v>
      </c>
      <c r="G134" s="72">
        <v>12</v>
      </c>
    </row>
    <row r="135" spans="1:7" ht="26.25" customHeight="1">
      <c r="A135" s="10" t="s">
        <v>94</v>
      </c>
      <c r="B135" s="50" t="s">
        <v>255</v>
      </c>
      <c r="C135" s="19" t="s">
        <v>58</v>
      </c>
      <c r="D135" s="19" t="s">
        <v>9</v>
      </c>
      <c r="E135" s="19" t="s">
        <v>236</v>
      </c>
      <c r="F135" s="19" t="s">
        <v>89</v>
      </c>
      <c r="G135" s="72">
        <v>63.5</v>
      </c>
    </row>
    <row r="136" spans="1:7" ht="3.75" customHeight="1">
      <c r="A136" s="10"/>
      <c r="B136" s="19" t="s">
        <v>255</v>
      </c>
      <c r="C136" s="19"/>
      <c r="D136" s="19"/>
      <c r="E136" s="113"/>
      <c r="F136" s="4"/>
      <c r="G136" s="72"/>
    </row>
    <row r="137" spans="1:7" ht="14.25" customHeight="1">
      <c r="A137" s="30" t="s">
        <v>191</v>
      </c>
      <c r="B137" s="19" t="s">
        <v>255</v>
      </c>
      <c r="C137" s="45" t="s">
        <v>42</v>
      </c>
      <c r="D137" s="45"/>
      <c r="E137" s="45"/>
      <c r="F137" s="45"/>
      <c r="G137" s="69">
        <f>G138</f>
        <v>55</v>
      </c>
    </row>
    <row r="138" spans="1:7" ht="28.5" customHeight="1">
      <c r="A138" s="111" t="s">
        <v>209</v>
      </c>
      <c r="B138" s="50" t="s">
        <v>255</v>
      </c>
      <c r="C138" s="50" t="s">
        <v>42</v>
      </c>
      <c r="D138" s="50" t="s">
        <v>39</v>
      </c>
      <c r="E138" s="50"/>
      <c r="F138" s="50"/>
      <c r="G138" s="70">
        <f>G139</f>
        <v>55</v>
      </c>
    </row>
    <row r="139" spans="1:7" ht="27.75" customHeight="1">
      <c r="A139" s="119" t="s">
        <v>239</v>
      </c>
      <c r="B139" s="19" t="s">
        <v>255</v>
      </c>
      <c r="C139" s="113" t="s">
        <v>42</v>
      </c>
      <c r="D139" s="113" t="s">
        <v>39</v>
      </c>
      <c r="E139" s="113" t="s">
        <v>210</v>
      </c>
      <c r="F139" s="19"/>
      <c r="G139" s="72">
        <f>G140</f>
        <v>55</v>
      </c>
    </row>
    <row r="140" spans="1:7" ht="37.5" customHeight="1">
      <c r="A140" s="119" t="s">
        <v>240</v>
      </c>
      <c r="B140" s="19" t="s">
        <v>255</v>
      </c>
      <c r="C140" s="113" t="s">
        <v>42</v>
      </c>
      <c r="D140" s="113" t="s">
        <v>39</v>
      </c>
      <c r="E140" s="113" t="s">
        <v>211</v>
      </c>
      <c r="F140" s="19"/>
      <c r="G140" s="72">
        <f>G141</f>
        <v>55</v>
      </c>
    </row>
    <row r="141" spans="1:7" ht="25.5" customHeight="1">
      <c r="A141" s="10" t="s">
        <v>94</v>
      </c>
      <c r="B141" s="50" t="s">
        <v>255</v>
      </c>
      <c r="C141" s="19" t="s">
        <v>42</v>
      </c>
      <c r="D141" s="19" t="s">
        <v>39</v>
      </c>
      <c r="E141" s="113" t="s">
        <v>211</v>
      </c>
      <c r="F141" s="19" t="s">
        <v>89</v>
      </c>
      <c r="G141" s="72">
        <v>55</v>
      </c>
    </row>
    <row r="142" spans="1:7" ht="33.75" customHeight="1">
      <c r="A142" s="30" t="s">
        <v>108</v>
      </c>
      <c r="B142" s="19" t="s">
        <v>255</v>
      </c>
      <c r="C142" s="45" t="s">
        <v>60</v>
      </c>
      <c r="D142" s="45"/>
      <c r="E142" s="45"/>
      <c r="F142" s="45"/>
      <c r="G142" s="69">
        <f>G143</f>
        <v>192.8</v>
      </c>
    </row>
    <row r="143" spans="1:7" ht="28.5" customHeight="1">
      <c r="A143" s="111" t="s">
        <v>209</v>
      </c>
      <c r="B143" s="19" t="s">
        <v>255</v>
      </c>
      <c r="C143" s="50" t="s">
        <v>60</v>
      </c>
      <c r="D143" s="50" t="s">
        <v>3</v>
      </c>
      <c r="E143" s="50"/>
      <c r="F143" s="50"/>
      <c r="G143" s="70">
        <f>G144</f>
        <v>192.8</v>
      </c>
    </row>
    <row r="144" spans="1:7" ht="39.75" customHeight="1">
      <c r="A144" s="10" t="s">
        <v>93</v>
      </c>
      <c r="B144" s="50" t="s">
        <v>255</v>
      </c>
      <c r="C144" s="113" t="s">
        <v>60</v>
      </c>
      <c r="D144" s="113" t="s">
        <v>3</v>
      </c>
      <c r="E144" s="113" t="s">
        <v>145</v>
      </c>
      <c r="F144" s="19"/>
      <c r="G144" s="72">
        <f>G145</f>
        <v>192.8</v>
      </c>
    </row>
    <row r="145" spans="1:7" ht="25.5" customHeight="1">
      <c r="A145" s="10" t="s">
        <v>109</v>
      </c>
      <c r="B145" s="19" t="s">
        <v>255</v>
      </c>
      <c r="C145" s="19" t="s">
        <v>60</v>
      </c>
      <c r="D145" s="19" t="s">
        <v>3</v>
      </c>
      <c r="E145" s="113" t="s">
        <v>145</v>
      </c>
      <c r="F145" s="19" t="s">
        <v>114</v>
      </c>
      <c r="G145" s="72">
        <v>192.8</v>
      </c>
    </row>
    <row r="146" spans="1:7" ht="5.25" customHeight="1">
      <c r="A146" s="120"/>
      <c r="B146" s="19"/>
      <c r="C146" s="19"/>
      <c r="D146" s="19"/>
      <c r="E146" s="19"/>
      <c r="F146" s="19"/>
      <c r="G146" s="72"/>
    </row>
    <row r="147" spans="1:7" ht="30.75" customHeight="1">
      <c r="A147" s="29" t="s">
        <v>106</v>
      </c>
      <c r="B147" s="45" t="s">
        <v>123</v>
      </c>
      <c r="C147" s="45"/>
      <c r="D147" s="45"/>
      <c r="E147" s="45"/>
      <c r="F147" s="45"/>
      <c r="G147" s="71">
        <f>G148</f>
        <v>255.5</v>
      </c>
    </row>
    <row r="148" spans="1:7" ht="55.5" customHeight="1">
      <c r="A148" s="49" t="s">
        <v>107</v>
      </c>
      <c r="B148" s="50" t="s">
        <v>123</v>
      </c>
      <c r="C148" s="50" t="s">
        <v>3</v>
      </c>
      <c r="D148" s="50" t="s">
        <v>10</v>
      </c>
      <c r="E148" s="50"/>
      <c r="F148" s="50"/>
      <c r="G148" s="70">
        <f>G149</f>
        <v>255.5</v>
      </c>
    </row>
    <row r="149" spans="1:7" ht="38.25" customHeight="1">
      <c r="A149" s="10" t="s">
        <v>92</v>
      </c>
      <c r="B149" s="19" t="s">
        <v>123</v>
      </c>
      <c r="C149" s="19" t="s">
        <v>3</v>
      </c>
      <c r="D149" s="19" t="s">
        <v>10</v>
      </c>
      <c r="E149" s="19" t="s">
        <v>144</v>
      </c>
      <c r="F149" s="19"/>
      <c r="G149" s="72">
        <f>G150+G151</f>
        <v>255.5</v>
      </c>
    </row>
    <row r="150" spans="1:7" ht="51" customHeight="1">
      <c r="A150" s="10" t="s">
        <v>95</v>
      </c>
      <c r="B150" s="19" t="s">
        <v>123</v>
      </c>
      <c r="C150" s="19" t="s">
        <v>3</v>
      </c>
      <c r="D150" s="19" t="s">
        <v>10</v>
      </c>
      <c r="E150" s="19" t="s">
        <v>144</v>
      </c>
      <c r="F150" s="19" t="s">
        <v>88</v>
      </c>
      <c r="G150" s="72">
        <v>114.5</v>
      </c>
    </row>
    <row r="151" spans="1:7" ht="27" customHeight="1">
      <c r="A151" s="10" t="s">
        <v>94</v>
      </c>
      <c r="B151" s="19" t="s">
        <v>123</v>
      </c>
      <c r="C151" s="19" t="s">
        <v>3</v>
      </c>
      <c r="D151" s="19" t="s">
        <v>10</v>
      </c>
      <c r="E151" s="19" t="s">
        <v>144</v>
      </c>
      <c r="F151" s="19" t="s">
        <v>89</v>
      </c>
      <c r="G151" s="72">
        <v>141</v>
      </c>
    </row>
    <row r="152" spans="1:7" ht="12.75">
      <c r="A152" s="84" t="s">
        <v>1</v>
      </c>
      <c r="B152" s="20"/>
      <c r="C152" s="20"/>
      <c r="D152" s="20"/>
      <c r="E152" s="20"/>
      <c r="F152" s="19"/>
      <c r="G152" s="75">
        <f>G13+G147</f>
        <v>25548.699999999997</v>
      </c>
    </row>
    <row r="153" spans="1:7" ht="12.75">
      <c r="A153" s="60" t="s">
        <v>12</v>
      </c>
      <c r="B153" s="22"/>
      <c r="C153" s="22"/>
      <c r="D153" s="22"/>
      <c r="E153" s="22"/>
      <c r="F153" s="22"/>
      <c r="G153" s="24"/>
    </row>
  </sheetData>
  <sheetProtection/>
  <mergeCells count="12">
    <mergeCell ref="G9:G11"/>
    <mergeCell ref="B9:B11"/>
    <mergeCell ref="A5:G5"/>
    <mergeCell ref="A6:G6"/>
    <mergeCell ref="C2:G2"/>
    <mergeCell ref="A3:G3"/>
    <mergeCell ref="A7:G7"/>
    <mergeCell ref="A9:A11"/>
    <mergeCell ref="C9:C11"/>
    <mergeCell ref="D9:D11"/>
    <mergeCell ref="E9:E11"/>
    <mergeCell ref="F9:F11"/>
  </mergeCells>
  <printOptions/>
  <pageMargins left="0" right="0" top="0.3937007874015748" bottom="0.1968503937007874" header="0.5118110236220472" footer="0.5118110236220472"/>
  <pageSetup horizontalDpi="600" verticalDpi="600" orientation="portrait" paperSize="9" scale="68" r:id="rId1"/>
  <rowBreaks count="3" manualBreakCount="3">
    <brk id="45" max="6" man="1"/>
    <brk id="80" max="6" man="1"/>
    <brk id="11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53"/>
  <sheetViews>
    <sheetView view="pageBreakPreview" zoomScaleSheetLayoutView="100" zoomScalePageLayoutView="0" workbookViewId="0" topLeftCell="A59">
      <selection activeCell="B68" sqref="B68"/>
    </sheetView>
  </sheetViews>
  <sheetFormatPr defaultColWidth="9.00390625" defaultRowHeight="12.75"/>
  <cols>
    <col min="1" max="1" width="58.125" style="66" customWidth="1"/>
    <col min="2" max="4" width="5.125" style="0" customWidth="1"/>
    <col min="5" max="5" width="13.75390625" style="0" customWidth="1"/>
    <col min="6" max="6" width="5.25390625" style="0" customWidth="1"/>
    <col min="7" max="7" width="10.875" style="0" customWidth="1"/>
    <col min="8" max="8" width="11.625" style="0" customWidth="1"/>
  </cols>
  <sheetData>
    <row r="1" spans="2:12" ht="12.75">
      <c r="B1" s="43"/>
      <c r="C1" s="43"/>
      <c r="D1" s="43"/>
      <c r="E1" s="43"/>
      <c r="F1" s="43"/>
      <c r="G1" s="146" t="s">
        <v>97</v>
      </c>
      <c r="H1" s="146"/>
      <c r="I1" s="43"/>
      <c r="J1" s="43"/>
      <c r="K1" s="43"/>
      <c r="L1" s="43"/>
    </row>
    <row r="2" spans="2:12" ht="12.75">
      <c r="B2" s="43"/>
      <c r="C2" s="43"/>
      <c r="D2" s="43"/>
      <c r="E2" s="146" t="s">
        <v>212</v>
      </c>
      <c r="F2" s="146"/>
      <c r="G2" s="146"/>
      <c r="H2" s="146"/>
      <c r="I2" s="43"/>
      <c r="J2" s="43"/>
      <c r="K2" s="43"/>
      <c r="L2" s="43"/>
    </row>
    <row r="3" spans="2:12" ht="12.75">
      <c r="B3" s="146" t="s">
        <v>177</v>
      </c>
      <c r="C3" s="178"/>
      <c r="D3" s="178"/>
      <c r="E3" s="178"/>
      <c r="F3" s="178"/>
      <c r="G3" s="178"/>
      <c r="H3" s="178"/>
      <c r="I3" s="43"/>
      <c r="J3" s="43"/>
      <c r="K3" s="43"/>
      <c r="L3" s="43"/>
    </row>
    <row r="4" spans="2:6" ht="12.75">
      <c r="B4" s="2"/>
      <c r="C4" s="2"/>
      <c r="D4" s="2"/>
      <c r="E4" s="2"/>
      <c r="F4" s="2"/>
    </row>
    <row r="5" spans="1:7" s="15" customFormat="1" ht="15.75">
      <c r="A5" s="150" t="s">
        <v>13</v>
      </c>
      <c r="B5" s="150"/>
      <c r="C5" s="150"/>
      <c r="D5" s="150"/>
      <c r="E5" s="150"/>
      <c r="F5" s="150"/>
      <c r="G5" s="150"/>
    </row>
    <row r="6" spans="1:7" s="15" customFormat="1" ht="15.75">
      <c r="A6" s="150" t="s">
        <v>122</v>
      </c>
      <c r="B6" s="150"/>
      <c r="C6" s="150"/>
      <c r="D6" s="150"/>
      <c r="E6" s="150"/>
      <c r="F6" s="150"/>
      <c r="G6" s="150"/>
    </row>
    <row r="7" spans="1:8" s="15" customFormat="1" ht="15.75">
      <c r="A7" s="150" t="s">
        <v>257</v>
      </c>
      <c r="B7" s="150"/>
      <c r="C7" s="150"/>
      <c r="D7" s="150"/>
      <c r="E7" s="150"/>
      <c r="F7" s="150"/>
      <c r="G7" s="150"/>
      <c r="H7" s="150"/>
    </row>
    <row r="8" spans="1:8" s="15" customFormat="1" ht="15.75">
      <c r="A8" s="80"/>
      <c r="B8" s="38"/>
      <c r="C8" s="38"/>
      <c r="D8" s="38"/>
      <c r="E8" s="38"/>
      <c r="F8" s="38"/>
      <c r="G8" s="37"/>
      <c r="H8" s="37" t="s">
        <v>26</v>
      </c>
    </row>
    <row r="9" spans="1:8" ht="19.5" customHeight="1">
      <c r="A9" s="168" t="s">
        <v>0</v>
      </c>
      <c r="B9" s="171" t="s">
        <v>57</v>
      </c>
      <c r="C9" s="171" t="s">
        <v>2</v>
      </c>
      <c r="D9" s="171" t="s">
        <v>6</v>
      </c>
      <c r="E9" s="171" t="s">
        <v>7</v>
      </c>
      <c r="F9" s="171" t="s">
        <v>8</v>
      </c>
      <c r="G9" s="174" t="s">
        <v>157</v>
      </c>
      <c r="H9" s="174" t="s">
        <v>178</v>
      </c>
    </row>
    <row r="10" spans="1:8" ht="24.75" customHeight="1">
      <c r="A10" s="169"/>
      <c r="B10" s="172"/>
      <c r="C10" s="172"/>
      <c r="D10" s="172"/>
      <c r="E10" s="172"/>
      <c r="F10" s="172"/>
      <c r="G10" s="175"/>
      <c r="H10" s="175"/>
    </row>
    <row r="11" spans="1:8" ht="11.25" customHeight="1">
      <c r="A11" s="170"/>
      <c r="B11" s="173"/>
      <c r="C11" s="173"/>
      <c r="D11" s="173"/>
      <c r="E11" s="173"/>
      <c r="F11" s="173"/>
      <c r="G11" s="176"/>
      <c r="H11" s="176"/>
    </row>
    <row r="12" spans="1:8" ht="9" customHeight="1">
      <c r="A12" s="81"/>
      <c r="B12" s="3"/>
      <c r="C12" s="3"/>
      <c r="D12" s="3"/>
      <c r="E12" s="3"/>
      <c r="F12" s="3"/>
      <c r="G12" s="7"/>
      <c r="H12" s="7"/>
    </row>
    <row r="13" spans="1:8" ht="30.75" customHeight="1">
      <c r="A13" s="29" t="s">
        <v>112</v>
      </c>
      <c r="B13" s="45" t="s">
        <v>255</v>
      </c>
      <c r="C13" s="45"/>
      <c r="D13" s="45"/>
      <c r="E13" s="45"/>
      <c r="F13" s="45"/>
      <c r="G13" s="71">
        <f>G14+G54+G60+G71+G87+G109+G116+G124+G130+G137+G142</f>
        <v>28125.600000000002</v>
      </c>
      <c r="H13" s="71">
        <f>H14+H54+H60+H71+H87+H109+H116+H124+H130+H137+H142</f>
        <v>28735.900000000005</v>
      </c>
    </row>
    <row r="14" spans="1:8" ht="16.5" customHeight="1">
      <c r="A14" s="29" t="s">
        <v>46</v>
      </c>
      <c r="B14" s="45" t="s">
        <v>255</v>
      </c>
      <c r="C14" s="45" t="s">
        <v>3</v>
      </c>
      <c r="D14" s="45"/>
      <c r="E14" s="45"/>
      <c r="F14" s="45"/>
      <c r="G14" s="71">
        <f>G16+G20+G27+G31+G35+G39</f>
        <v>11458.2</v>
      </c>
      <c r="H14" s="71">
        <f>H16+H20+H27+H31+H35+H39</f>
        <v>12298.300000000001</v>
      </c>
    </row>
    <row r="15" spans="1:8" ht="3" customHeight="1">
      <c r="A15" s="29"/>
      <c r="B15" s="45"/>
      <c r="C15" s="45"/>
      <c r="D15" s="45"/>
      <c r="E15" s="45"/>
      <c r="F15" s="45"/>
      <c r="G15" s="71"/>
      <c r="H15" s="71"/>
    </row>
    <row r="16" spans="1:8" ht="41.25" customHeight="1">
      <c r="A16" s="49" t="s">
        <v>19</v>
      </c>
      <c r="B16" s="50" t="s">
        <v>255</v>
      </c>
      <c r="C16" s="50" t="s">
        <v>3</v>
      </c>
      <c r="D16" s="50" t="s">
        <v>9</v>
      </c>
      <c r="E16" s="50"/>
      <c r="F16" s="50"/>
      <c r="G16" s="70">
        <f>G17</f>
        <v>727.1</v>
      </c>
      <c r="H16" s="70">
        <f>H17</f>
        <v>727.1</v>
      </c>
    </row>
    <row r="17" spans="1:8" ht="38.25" customHeight="1">
      <c r="A17" s="10" t="s">
        <v>92</v>
      </c>
      <c r="B17" s="19" t="s">
        <v>255</v>
      </c>
      <c r="C17" s="19" t="s">
        <v>3</v>
      </c>
      <c r="D17" s="19" t="s">
        <v>9</v>
      </c>
      <c r="E17" s="19" t="s">
        <v>144</v>
      </c>
      <c r="F17" s="4"/>
      <c r="G17" s="72">
        <f>G18</f>
        <v>727.1</v>
      </c>
      <c r="H17" s="72">
        <f>H18</f>
        <v>727.1</v>
      </c>
    </row>
    <row r="18" spans="1:8" ht="50.25" customHeight="1">
      <c r="A18" s="10" t="s">
        <v>95</v>
      </c>
      <c r="B18" s="19" t="s">
        <v>255</v>
      </c>
      <c r="C18" s="19" t="s">
        <v>3</v>
      </c>
      <c r="D18" s="19" t="s">
        <v>9</v>
      </c>
      <c r="E18" s="19" t="s">
        <v>144</v>
      </c>
      <c r="F18" s="19" t="s">
        <v>88</v>
      </c>
      <c r="G18" s="72">
        <v>727.1</v>
      </c>
      <c r="H18" s="72">
        <v>727.1</v>
      </c>
    </row>
    <row r="19" spans="1:8" ht="3" customHeight="1">
      <c r="A19" s="10"/>
      <c r="B19" s="19"/>
      <c r="C19" s="19"/>
      <c r="D19" s="19"/>
      <c r="E19" s="19"/>
      <c r="F19" s="19"/>
      <c r="G19" s="72"/>
      <c r="H19" s="72"/>
    </row>
    <row r="20" spans="1:8" ht="55.5" customHeight="1">
      <c r="A20" s="49" t="s">
        <v>53</v>
      </c>
      <c r="B20" s="50" t="s">
        <v>255</v>
      </c>
      <c r="C20" s="50" t="s">
        <v>3</v>
      </c>
      <c r="D20" s="50" t="s">
        <v>39</v>
      </c>
      <c r="E20" s="50"/>
      <c r="F20" s="50"/>
      <c r="G20" s="70">
        <f>G21</f>
        <v>3185</v>
      </c>
      <c r="H20" s="70">
        <f>H21</f>
        <v>3185</v>
      </c>
    </row>
    <row r="21" spans="1:8" ht="38.25" customHeight="1">
      <c r="A21" s="10" t="s">
        <v>92</v>
      </c>
      <c r="B21" s="19" t="s">
        <v>255</v>
      </c>
      <c r="C21" s="19" t="s">
        <v>3</v>
      </c>
      <c r="D21" s="19" t="s">
        <v>39</v>
      </c>
      <c r="E21" s="19" t="s">
        <v>144</v>
      </c>
      <c r="F21" s="19"/>
      <c r="G21" s="72">
        <f>G22+G23+G24</f>
        <v>3185</v>
      </c>
      <c r="H21" s="72">
        <f>H22+H23+H24</f>
        <v>3185</v>
      </c>
    </row>
    <row r="22" spans="1:8" ht="51" customHeight="1">
      <c r="A22" s="10" t="s">
        <v>95</v>
      </c>
      <c r="B22" s="19" t="s">
        <v>255</v>
      </c>
      <c r="C22" s="19" t="s">
        <v>3</v>
      </c>
      <c r="D22" s="19" t="s">
        <v>39</v>
      </c>
      <c r="E22" s="19" t="s">
        <v>144</v>
      </c>
      <c r="F22" s="19" t="s">
        <v>88</v>
      </c>
      <c r="G22" s="72">
        <v>2955.5</v>
      </c>
      <c r="H22" s="72">
        <v>2955.5</v>
      </c>
    </row>
    <row r="23" spans="1:8" ht="27" customHeight="1">
      <c r="A23" s="10" t="s">
        <v>94</v>
      </c>
      <c r="B23" s="19" t="s">
        <v>255</v>
      </c>
      <c r="C23" s="19" t="s">
        <v>3</v>
      </c>
      <c r="D23" s="19" t="s">
        <v>39</v>
      </c>
      <c r="E23" s="19" t="s">
        <v>144</v>
      </c>
      <c r="F23" s="19" t="s">
        <v>89</v>
      </c>
      <c r="G23" s="72">
        <v>189</v>
      </c>
      <c r="H23" s="72">
        <v>189</v>
      </c>
    </row>
    <row r="24" spans="1:8" ht="38.25" customHeight="1">
      <c r="A24" s="10" t="s">
        <v>93</v>
      </c>
      <c r="B24" s="19" t="s">
        <v>255</v>
      </c>
      <c r="C24" s="19" t="s">
        <v>3</v>
      </c>
      <c r="D24" s="19" t="s">
        <v>39</v>
      </c>
      <c r="E24" s="19" t="s">
        <v>145</v>
      </c>
      <c r="F24" s="19"/>
      <c r="G24" s="72">
        <f>G25</f>
        <v>40.5</v>
      </c>
      <c r="H24" s="72">
        <f>H25</f>
        <v>40.5</v>
      </c>
    </row>
    <row r="25" spans="1:8" ht="15" customHeight="1">
      <c r="A25" s="10" t="s">
        <v>91</v>
      </c>
      <c r="B25" s="19" t="s">
        <v>255</v>
      </c>
      <c r="C25" s="19" t="s">
        <v>3</v>
      </c>
      <c r="D25" s="19" t="s">
        <v>39</v>
      </c>
      <c r="E25" s="19" t="s">
        <v>145</v>
      </c>
      <c r="F25" s="19" t="s">
        <v>90</v>
      </c>
      <c r="G25" s="72">
        <v>40.5</v>
      </c>
      <c r="H25" s="72">
        <v>40.5</v>
      </c>
    </row>
    <row r="26" spans="1:8" ht="3" customHeight="1">
      <c r="A26" s="10"/>
      <c r="B26" s="19"/>
      <c r="C26" s="19"/>
      <c r="D26" s="19"/>
      <c r="E26" s="19"/>
      <c r="F26" s="19"/>
      <c r="G26" s="72"/>
      <c r="H26" s="72"/>
    </row>
    <row r="27" spans="1:8" ht="41.25" customHeight="1">
      <c r="A27" s="49" t="s">
        <v>77</v>
      </c>
      <c r="B27" s="50" t="s">
        <v>255</v>
      </c>
      <c r="C27" s="50" t="s">
        <v>3</v>
      </c>
      <c r="D27" s="50" t="s">
        <v>78</v>
      </c>
      <c r="E27" s="50"/>
      <c r="F27" s="50"/>
      <c r="G27" s="70">
        <f>G28</f>
        <v>80</v>
      </c>
      <c r="H27" s="70">
        <f>H28</f>
        <v>80</v>
      </c>
    </row>
    <row r="28" spans="1:8" ht="39" customHeight="1">
      <c r="A28" s="10" t="s">
        <v>92</v>
      </c>
      <c r="B28" s="19" t="s">
        <v>255</v>
      </c>
      <c r="C28" s="19" t="s">
        <v>3</v>
      </c>
      <c r="D28" s="19" t="s">
        <v>78</v>
      </c>
      <c r="E28" s="19" t="s">
        <v>144</v>
      </c>
      <c r="F28" s="19"/>
      <c r="G28" s="72">
        <f>G29</f>
        <v>80</v>
      </c>
      <c r="H28" s="72">
        <f>H29</f>
        <v>80</v>
      </c>
    </row>
    <row r="29" spans="1:8" ht="14.25" customHeight="1">
      <c r="A29" s="10" t="s">
        <v>87</v>
      </c>
      <c r="B29" s="19" t="s">
        <v>255</v>
      </c>
      <c r="C29" s="19" t="s">
        <v>3</v>
      </c>
      <c r="D29" s="19" t="s">
        <v>78</v>
      </c>
      <c r="E29" s="19" t="s">
        <v>144</v>
      </c>
      <c r="F29" s="19" t="s">
        <v>18</v>
      </c>
      <c r="G29" s="72">
        <v>80</v>
      </c>
      <c r="H29" s="72">
        <v>80</v>
      </c>
    </row>
    <row r="30" spans="1:8" ht="3" customHeight="1">
      <c r="A30" s="10"/>
      <c r="B30" s="50" t="s">
        <v>255</v>
      </c>
      <c r="C30" s="19"/>
      <c r="D30" s="19"/>
      <c r="E30" s="19"/>
      <c r="F30" s="19"/>
      <c r="G30" s="72"/>
      <c r="H30" s="72"/>
    </row>
    <row r="31" spans="1:8" ht="18.75" customHeight="1">
      <c r="A31" s="49" t="s">
        <v>197</v>
      </c>
      <c r="B31" s="19" t="s">
        <v>255</v>
      </c>
      <c r="C31" s="50" t="s">
        <v>3</v>
      </c>
      <c r="D31" s="50" t="s">
        <v>22</v>
      </c>
      <c r="E31" s="50"/>
      <c r="F31" s="50"/>
      <c r="G31" s="70">
        <f>G32</f>
        <v>0</v>
      </c>
      <c r="H31" s="70">
        <f>H32</f>
        <v>0</v>
      </c>
    </row>
    <row r="32" spans="1:8" ht="39" customHeight="1">
      <c r="A32" s="10" t="s">
        <v>93</v>
      </c>
      <c r="B32" s="19" t="s">
        <v>255</v>
      </c>
      <c r="C32" s="19" t="s">
        <v>3</v>
      </c>
      <c r="D32" s="19" t="s">
        <v>22</v>
      </c>
      <c r="E32" s="19" t="s">
        <v>145</v>
      </c>
      <c r="F32" s="19"/>
      <c r="G32" s="72">
        <f>G33</f>
        <v>0</v>
      </c>
      <c r="H32" s="72">
        <f>H33</f>
        <v>0</v>
      </c>
    </row>
    <row r="33" spans="1:8" ht="25.5" customHeight="1">
      <c r="A33" s="10" t="s">
        <v>94</v>
      </c>
      <c r="B33" s="50" t="s">
        <v>255</v>
      </c>
      <c r="C33" s="19" t="s">
        <v>3</v>
      </c>
      <c r="D33" s="19" t="s">
        <v>22</v>
      </c>
      <c r="E33" s="19" t="s">
        <v>145</v>
      </c>
      <c r="F33" s="19" t="s">
        <v>89</v>
      </c>
      <c r="G33" s="72"/>
      <c r="H33" s="72"/>
    </row>
    <row r="34" spans="1:8" ht="3" customHeight="1">
      <c r="A34" s="10"/>
      <c r="B34" s="19" t="s">
        <v>255</v>
      </c>
      <c r="C34" s="19"/>
      <c r="D34" s="19"/>
      <c r="E34" s="19"/>
      <c r="F34" s="19"/>
      <c r="G34" s="72"/>
      <c r="H34" s="72"/>
    </row>
    <row r="35" spans="1:8" ht="16.5" customHeight="1">
      <c r="A35" s="49" t="s">
        <v>40</v>
      </c>
      <c r="B35" s="19" t="s">
        <v>255</v>
      </c>
      <c r="C35" s="50" t="s">
        <v>3</v>
      </c>
      <c r="D35" s="50" t="s">
        <v>58</v>
      </c>
      <c r="E35" s="50"/>
      <c r="F35" s="50"/>
      <c r="G35" s="70">
        <f>G36</f>
        <v>200</v>
      </c>
      <c r="H35" s="70">
        <f>H36</f>
        <v>300</v>
      </c>
    </row>
    <row r="36" spans="1:8" ht="36.75" customHeight="1">
      <c r="A36" s="10" t="s">
        <v>93</v>
      </c>
      <c r="B36" s="50" t="s">
        <v>255</v>
      </c>
      <c r="C36" s="19" t="s">
        <v>3</v>
      </c>
      <c r="D36" s="19" t="s">
        <v>58</v>
      </c>
      <c r="E36" s="19" t="s">
        <v>145</v>
      </c>
      <c r="F36" s="4"/>
      <c r="G36" s="72">
        <f>G37</f>
        <v>200</v>
      </c>
      <c r="H36" s="72">
        <f>H37</f>
        <v>300</v>
      </c>
    </row>
    <row r="37" spans="1:8" ht="15.75" customHeight="1">
      <c r="A37" s="10" t="s">
        <v>91</v>
      </c>
      <c r="B37" s="19" t="s">
        <v>255</v>
      </c>
      <c r="C37" s="19" t="s">
        <v>3</v>
      </c>
      <c r="D37" s="19" t="s">
        <v>58</v>
      </c>
      <c r="E37" s="19" t="s">
        <v>145</v>
      </c>
      <c r="F37" s="31">
        <v>800</v>
      </c>
      <c r="G37" s="72">
        <v>200</v>
      </c>
      <c r="H37" s="72">
        <v>300</v>
      </c>
    </row>
    <row r="38" spans="1:8" ht="3" customHeight="1">
      <c r="A38" s="41"/>
      <c r="B38" s="19" t="s">
        <v>255</v>
      </c>
      <c r="C38" s="19"/>
      <c r="D38" s="19"/>
      <c r="E38" s="19"/>
      <c r="F38" s="19"/>
      <c r="G38" s="72"/>
      <c r="H38" s="72"/>
    </row>
    <row r="39" spans="1:8" ht="15.75" customHeight="1">
      <c r="A39" s="49" t="s">
        <v>50</v>
      </c>
      <c r="B39" s="50" t="s">
        <v>255</v>
      </c>
      <c r="C39" s="50" t="s">
        <v>3</v>
      </c>
      <c r="D39" s="50" t="s">
        <v>60</v>
      </c>
      <c r="E39" s="50"/>
      <c r="F39" s="50"/>
      <c r="G39" s="70">
        <f>G40+G44+G50+G47</f>
        <v>7266.1</v>
      </c>
      <c r="H39" s="70">
        <f>H40+H44+H50+H47</f>
        <v>8006.200000000001</v>
      </c>
    </row>
    <row r="40" spans="1:8" ht="42.75" customHeight="1">
      <c r="A40" s="117" t="s">
        <v>213</v>
      </c>
      <c r="B40" s="19" t="s">
        <v>255</v>
      </c>
      <c r="C40" s="113" t="s">
        <v>3</v>
      </c>
      <c r="D40" s="113" t="s">
        <v>60</v>
      </c>
      <c r="E40" s="118" t="s">
        <v>149</v>
      </c>
      <c r="F40" s="19"/>
      <c r="G40" s="72">
        <f>G42+G41+G43</f>
        <v>6131.6</v>
      </c>
      <c r="H40" s="72">
        <f>H42+H41+H43</f>
        <v>6131.6</v>
      </c>
    </row>
    <row r="41" spans="1:8" ht="51" customHeight="1">
      <c r="A41" s="10" t="s">
        <v>95</v>
      </c>
      <c r="B41" s="19" t="s">
        <v>255</v>
      </c>
      <c r="C41" s="19" t="s">
        <v>3</v>
      </c>
      <c r="D41" s="19" t="s">
        <v>60</v>
      </c>
      <c r="E41" s="19" t="s">
        <v>149</v>
      </c>
      <c r="F41" s="19" t="s">
        <v>88</v>
      </c>
      <c r="G41" s="72">
        <v>4567.5</v>
      </c>
      <c r="H41" s="72">
        <v>4567.5</v>
      </c>
    </row>
    <row r="42" spans="1:8" s="92" customFormat="1" ht="24.75" customHeight="1">
      <c r="A42" s="10" t="s">
        <v>94</v>
      </c>
      <c r="B42" s="50" t="s">
        <v>255</v>
      </c>
      <c r="C42" s="19" t="s">
        <v>3</v>
      </c>
      <c r="D42" s="19" t="s">
        <v>60</v>
      </c>
      <c r="E42" s="118" t="s">
        <v>149</v>
      </c>
      <c r="F42" s="36" t="s">
        <v>89</v>
      </c>
      <c r="G42" s="98">
        <v>1495.5</v>
      </c>
      <c r="H42" s="98">
        <v>1495.5</v>
      </c>
    </row>
    <row r="43" spans="1:8" ht="15.75" customHeight="1">
      <c r="A43" s="10" t="s">
        <v>91</v>
      </c>
      <c r="B43" s="19" t="s">
        <v>255</v>
      </c>
      <c r="C43" s="19" t="s">
        <v>3</v>
      </c>
      <c r="D43" s="19" t="s">
        <v>60</v>
      </c>
      <c r="E43" s="19" t="s">
        <v>149</v>
      </c>
      <c r="F43" s="31">
        <v>800</v>
      </c>
      <c r="G43" s="72">
        <v>68.6</v>
      </c>
      <c r="H43" s="72">
        <v>68.6</v>
      </c>
    </row>
    <row r="44" spans="1:8" ht="42.75" customHeight="1">
      <c r="A44" s="117" t="s">
        <v>214</v>
      </c>
      <c r="B44" s="19" t="s">
        <v>255</v>
      </c>
      <c r="C44" s="113" t="s">
        <v>3</v>
      </c>
      <c r="D44" s="113" t="s">
        <v>60</v>
      </c>
      <c r="E44" s="118" t="s">
        <v>210</v>
      </c>
      <c r="F44" s="19"/>
      <c r="G44" s="72">
        <f>G45</f>
        <v>400</v>
      </c>
      <c r="H44" s="72">
        <f>H45</f>
        <v>400</v>
      </c>
    </row>
    <row r="45" spans="1:8" ht="42.75" customHeight="1">
      <c r="A45" s="117" t="s">
        <v>215</v>
      </c>
      <c r="B45" s="50" t="s">
        <v>255</v>
      </c>
      <c r="C45" s="113" t="s">
        <v>3</v>
      </c>
      <c r="D45" s="113" t="s">
        <v>60</v>
      </c>
      <c r="E45" s="118" t="s">
        <v>216</v>
      </c>
      <c r="F45" s="19"/>
      <c r="G45" s="72">
        <f>G46</f>
        <v>400</v>
      </c>
      <c r="H45" s="72">
        <f>H46</f>
        <v>400</v>
      </c>
    </row>
    <row r="46" spans="1:8" s="92" customFormat="1" ht="24.75" customHeight="1">
      <c r="A46" s="10" t="s">
        <v>94</v>
      </c>
      <c r="B46" s="19" t="s">
        <v>255</v>
      </c>
      <c r="C46" s="19" t="s">
        <v>3</v>
      </c>
      <c r="D46" s="19" t="s">
        <v>60</v>
      </c>
      <c r="E46" s="118" t="s">
        <v>216</v>
      </c>
      <c r="F46" s="36" t="s">
        <v>89</v>
      </c>
      <c r="G46" s="98">
        <v>400</v>
      </c>
      <c r="H46" s="98">
        <v>400</v>
      </c>
    </row>
    <row r="47" spans="1:8" ht="42.75" customHeight="1">
      <c r="A47" s="117" t="s">
        <v>218</v>
      </c>
      <c r="B47" s="19" t="s">
        <v>255</v>
      </c>
      <c r="C47" s="113" t="s">
        <v>3</v>
      </c>
      <c r="D47" s="113" t="s">
        <v>60</v>
      </c>
      <c r="E47" s="118" t="s">
        <v>217</v>
      </c>
      <c r="F47" s="19"/>
      <c r="G47" s="72">
        <f>G48</f>
        <v>15</v>
      </c>
      <c r="H47" s="72">
        <f>H48</f>
        <v>15</v>
      </c>
    </row>
    <row r="48" spans="1:8" ht="42.75" customHeight="1">
      <c r="A48" s="117" t="s">
        <v>218</v>
      </c>
      <c r="B48" s="50" t="s">
        <v>255</v>
      </c>
      <c r="C48" s="113" t="s">
        <v>3</v>
      </c>
      <c r="D48" s="113" t="s">
        <v>60</v>
      </c>
      <c r="E48" s="118" t="s">
        <v>217</v>
      </c>
      <c r="F48" s="19"/>
      <c r="G48" s="72">
        <f>G49</f>
        <v>15</v>
      </c>
      <c r="H48" s="72">
        <f>H49</f>
        <v>15</v>
      </c>
    </row>
    <row r="49" spans="1:8" s="92" customFormat="1" ht="52.5" customHeight="1">
      <c r="A49" s="10" t="s">
        <v>95</v>
      </c>
      <c r="B49" s="19" t="s">
        <v>255</v>
      </c>
      <c r="C49" s="19" t="s">
        <v>3</v>
      </c>
      <c r="D49" s="19" t="s">
        <v>60</v>
      </c>
      <c r="E49" s="118" t="s">
        <v>217</v>
      </c>
      <c r="F49" s="19" t="s">
        <v>88</v>
      </c>
      <c r="G49" s="98">
        <v>15</v>
      </c>
      <c r="H49" s="98">
        <v>15</v>
      </c>
    </row>
    <row r="50" spans="1:8" ht="39.75" customHeight="1">
      <c r="A50" s="10" t="s">
        <v>93</v>
      </c>
      <c r="B50" s="19" t="s">
        <v>255</v>
      </c>
      <c r="C50" s="19" t="s">
        <v>3</v>
      </c>
      <c r="D50" s="19" t="s">
        <v>60</v>
      </c>
      <c r="E50" s="19" t="s">
        <v>145</v>
      </c>
      <c r="F50" s="19"/>
      <c r="G50" s="72">
        <f>G51+G52</f>
        <v>719.5</v>
      </c>
      <c r="H50" s="72">
        <f>H51+H52</f>
        <v>1459.6</v>
      </c>
    </row>
    <row r="51" spans="1:8" ht="25.5" customHeight="1">
      <c r="A51" s="10" t="s">
        <v>94</v>
      </c>
      <c r="B51" s="50" t="s">
        <v>255</v>
      </c>
      <c r="C51" s="19" t="s">
        <v>3</v>
      </c>
      <c r="D51" s="19" t="s">
        <v>60</v>
      </c>
      <c r="E51" s="19" t="s">
        <v>145</v>
      </c>
      <c r="F51" s="19" t="s">
        <v>89</v>
      </c>
      <c r="G51" s="73">
        <v>10</v>
      </c>
      <c r="H51" s="73">
        <v>10</v>
      </c>
    </row>
    <row r="52" spans="1:8" ht="15.75" customHeight="1">
      <c r="A52" s="10" t="s">
        <v>91</v>
      </c>
      <c r="B52" s="19" t="s">
        <v>255</v>
      </c>
      <c r="C52" s="19" t="s">
        <v>3</v>
      </c>
      <c r="D52" s="19" t="s">
        <v>60</v>
      </c>
      <c r="E52" s="19" t="s">
        <v>145</v>
      </c>
      <c r="F52" s="19" t="s">
        <v>90</v>
      </c>
      <c r="G52" s="72">
        <v>709.5</v>
      </c>
      <c r="H52" s="72">
        <v>1449.6</v>
      </c>
    </row>
    <row r="53" spans="1:8" ht="7.5" customHeight="1">
      <c r="A53" s="41"/>
      <c r="B53" s="19"/>
      <c r="C53" s="19"/>
      <c r="D53" s="19"/>
      <c r="E53" s="19"/>
      <c r="F53" s="31"/>
      <c r="G53" s="72"/>
      <c r="H53" s="72"/>
    </row>
    <row r="54" spans="1:8" ht="15" customHeight="1">
      <c r="A54" s="29" t="s">
        <v>31</v>
      </c>
      <c r="B54" s="50" t="s">
        <v>255</v>
      </c>
      <c r="C54" s="45" t="s">
        <v>9</v>
      </c>
      <c r="D54" s="35"/>
      <c r="E54" s="35"/>
      <c r="F54" s="35"/>
      <c r="G54" s="69">
        <f>G55</f>
        <v>227.4</v>
      </c>
      <c r="H54" s="69">
        <f>H55</f>
        <v>235.70000000000002</v>
      </c>
    </row>
    <row r="55" spans="1:8" ht="15.75" customHeight="1">
      <c r="A55" s="49" t="s">
        <v>37</v>
      </c>
      <c r="B55" s="19" t="s">
        <v>255</v>
      </c>
      <c r="C55" s="50" t="s">
        <v>9</v>
      </c>
      <c r="D55" s="50" t="s">
        <v>10</v>
      </c>
      <c r="E55" s="50"/>
      <c r="F55" s="50"/>
      <c r="G55" s="70">
        <f>G56</f>
        <v>227.4</v>
      </c>
      <c r="H55" s="70">
        <f>H56</f>
        <v>235.70000000000002</v>
      </c>
    </row>
    <row r="56" spans="1:8" ht="40.5" customHeight="1">
      <c r="A56" s="10" t="s">
        <v>93</v>
      </c>
      <c r="B56" s="19" t="s">
        <v>255</v>
      </c>
      <c r="C56" s="19" t="s">
        <v>9</v>
      </c>
      <c r="D56" s="19" t="s">
        <v>10</v>
      </c>
      <c r="E56" s="19" t="s">
        <v>145</v>
      </c>
      <c r="F56" s="19"/>
      <c r="G56" s="72">
        <f>G57+G58</f>
        <v>227.4</v>
      </c>
      <c r="H56" s="72">
        <f>H57+H58</f>
        <v>235.70000000000002</v>
      </c>
    </row>
    <row r="57" spans="1:8" ht="51.75" customHeight="1">
      <c r="A57" s="10" t="s">
        <v>95</v>
      </c>
      <c r="B57" s="50" t="s">
        <v>255</v>
      </c>
      <c r="C57" s="19" t="s">
        <v>9</v>
      </c>
      <c r="D57" s="19" t="s">
        <v>10</v>
      </c>
      <c r="E57" s="19" t="s">
        <v>145</v>
      </c>
      <c r="F57" s="19" t="s">
        <v>88</v>
      </c>
      <c r="G57" s="72">
        <v>175.8</v>
      </c>
      <c r="H57" s="72">
        <v>175.8</v>
      </c>
    </row>
    <row r="58" spans="1:8" ht="26.25" customHeight="1">
      <c r="A58" s="10" t="s">
        <v>94</v>
      </c>
      <c r="B58" s="19" t="s">
        <v>255</v>
      </c>
      <c r="C58" s="19" t="s">
        <v>9</v>
      </c>
      <c r="D58" s="19" t="s">
        <v>10</v>
      </c>
      <c r="E58" s="19" t="s">
        <v>145</v>
      </c>
      <c r="F58" s="19" t="s">
        <v>89</v>
      </c>
      <c r="G58" s="72">
        <v>51.6</v>
      </c>
      <c r="H58" s="72">
        <v>59.9</v>
      </c>
    </row>
    <row r="59" spans="1:8" ht="6.75" customHeight="1">
      <c r="A59" s="10"/>
      <c r="B59" s="19" t="s">
        <v>255</v>
      </c>
      <c r="C59" s="19"/>
      <c r="D59" s="19"/>
      <c r="E59" s="19"/>
      <c r="F59" s="19"/>
      <c r="G59" s="72"/>
      <c r="H59" s="72"/>
    </row>
    <row r="60" spans="1:8" ht="30.75" customHeight="1">
      <c r="A60" s="30" t="s">
        <v>180</v>
      </c>
      <c r="B60" s="50" t="s">
        <v>255</v>
      </c>
      <c r="C60" s="45" t="s">
        <v>10</v>
      </c>
      <c r="D60" s="45"/>
      <c r="E60" s="45"/>
      <c r="F60" s="45"/>
      <c r="G60" s="69">
        <f>G61+G66</f>
        <v>350.2</v>
      </c>
      <c r="H60" s="69">
        <f>H61+H66</f>
        <v>350.2</v>
      </c>
    </row>
    <row r="61" spans="1:8" ht="43.5" customHeight="1">
      <c r="A61" s="111" t="s">
        <v>198</v>
      </c>
      <c r="B61" s="19" t="s">
        <v>255</v>
      </c>
      <c r="C61" s="50" t="s">
        <v>10</v>
      </c>
      <c r="D61" s="50" t="s">
        <v>21</v>
      </c>
      <c r="E61" s="50"/>
      <c r="F61" s="50"/>
      <c r="G61" s="70">
        <f>G63</f>
        <v>310.2</v>
      </c>
      <c r="H61" s="70">
        <f>H63</f>
        <v>310.2</v>
      </c>
    </row>
    <row r="62" spans="1:8" ht="39" customHeight="1">
      <c r="A62" s="112" t="s">
        <v>219</v>
      </c>
      <c r="B62" s="19" t="s">
        <v>255</v>
      </c>
      <c r="C62" s="113" t="s">
        <v>10</v>
      </c>
      <c r="D62" s="113" t="s">
        <v>21</v>
      </c>
      <c r="E62" s="113" t="s">
        <v>199</v>
      </c>
      <c r="F62" s="4"/>
      <c r="G62" s="72">
        <f>G63</f>
        <v>310.2</v>
      </c>
      <c r="H62" s="72">
        <f>H63</f>
        <v>310.2</v>
      </c>
    </row>
    <row r="63" spans="1:8" ht="28.5" customHeight="1">
      <c r="A63" s="114" t="s">
        <v>200</v>
      </c>
      <c r="B63" s="50" t="s">
        <v>255</v>
      </c>
      <c r="C63" s="113" t="s">
        <v>10</v>
      </c>
      <c r="D63" s="113" t="s">
        <v>21</v>
      </c>
      <c r="E63" s="113" t="s">
        <v>201</v>
      </c>
      <c r="F63" s="4"/>
      <c r="G63" s="72">
        <f>G64</f>
        <v>310.2</v>
      </c>
      <c r="H63" s="72">
        <f>H64</f>
        <v>310.2</v>
      </c>
    </row>
    <row r="64" spans="1:8" ht="25.5" customHeight="1">
      <c r="A64" s="10" t="s">
        <v>94</v>
      </c>
      <c r="B64" s="19" t="s">
        <v>255</v>
      </c>
      <c r="C64" s="19" t="s">
        <v>10</v>
      </c>
      <c r="D64" s="19" t="s">
        <v>21</v>
      </c>
      <c r="E64" s="113" t="s">
        <v>201</v>
      </c>
      <c r="F64" s="4">
        <v>200</v>
      </c>
      <c r="G64" s="72">
        <v>310.2</v>
      </c>
      <c r="H64" s="72">
        <v>310.2</v>
      </c>
    </row>
    <row r="65" spans="1:8" ht="6" customHeight="1">
      <c r="A65" s="10"/>
      <c r="B65" s="19" t="s">
        <v>255</v>
      </c>
      <c r="C65" s="19"/>
      <c r="D65" s="19"/>
      <c r="E65" s="19"/>
      <c r="F65" s="19"/>
      <c r="G65" s="72"/>
      <c r="H65" s="72"/>
    </row>
    <row r="66" spans="1:8" ht="18" customHeight="1">
      <c r="A66" s="111" t="s">
        <v>202</v>
      </c>
      <c r="B66" s="50" t="s">
        <v>255</v>
      </c>
      <c r="C66" s="50" t="s">
        <v>10</v>
      </c>
      <c r="D66" s="50" t="s">
        <v>203</v>
      </c>
      <c r="E66" s="50"/>
      <c r="F66" s="50"/>
      <c r="G66" s="70">
        <f>G68</f>
        <v>40</v>
      </c>
      <c r="H66" s="70">
        <f>H68</f>
        <v>40</v>
      </c>
    </row>
    <row r="67" spans="1:8" ht="39" customHeight="1">
      <c r="A67" s="112" t="s">
        <v>219</v>
      </c>
      <c r="B67" s="19" t="s">
        <v>255</v>
      </c>
      <c r="C67" s="113" t="s">
        <v>10</v>
      </c>
      <c r="D67" s="113" t="s">
        <v>203</v>
      </c>
      <c r="E67" s="113" t="s">
        <v>199</v>
      </c>
      <c r="F67" s="4"/>
      <c r="G67" s="72">
        <f>G68</f>
        <v>40</v>
      </c>
      <c r="H67" s="72">
        <f>H68</f>
        <v>40</v>
      </c>
    </row>
    <row r="68" spans="1:8" ht="28.5" customHeight="1">
      <c r="A68" s="114" t="s">
        <v>268</v>
      </c>
      <c r="B68" s="19" t="s">
        <v>255</v>
      </c>
      <c r="C68" s="113" t="s">
        <v>10</v>
      </c>
      <c r="D68" s="113" t="s">
        <v>203</v>
      </c>
      <c r="E68" s="113" t="s">
        <v>204</v>
      </c>
      <c r="F68" s="4"/>
      <c r="G68" s="72">
        <f>G69</f>
        <v>40</v>
      </c>
      <c r="H68" s="72">
        <f>H69</f>
        <v>40</v>
      </c>
    </row>
    <row r="69" spans="1:8" ht="51" customHeight="1">
      <c r="A69" s="10" t="s">
        <v>95</v>
      </c>
      <c r="B69" s="50" t="s">
        <v>255</v>
      </c>
      <c r="C69" s="19" t="s">
        <v>10</v>
      </c>
      <c r="D69" s="19" t="s">
        <v>203</v>
      </c>
      <c r="E69" s="113" t="s">
        <v>204</v>
      </c>
      <c r="F69" s="4">
        <v>100</v>
      </c>
      <c r="G69" s="72">
        <v>40</v>
      </c>
      <c r="H69" s="72">
        <v>40</v>
      </c>
    </row>
    <row r="70" spans="1:8" ht="6" customHeight="1">
      <c r="A70" s="10"/>
      <c r="B70" s="19" t="s">
        <v>255</v>
      </c>
      <c r="C70" s="19"/>
      <c r="D70" s="19"/>
      <c r="E70" s="19"/>
      <c r="F70" s="19"/>
      <c r="G70" s="72"/>
      <c r="H70" s="72"/>
    </row>
    <row r="71" spans="1:8" ht="15.75" customHeight="1">
      <c r="A71" s="29" t="s">
        <v>65</v>
      </c>
      <c r="B71" s="19" t="s">
        <v>255</v>
      </c>
      <c r="C71" s="44" t="s">
        <v>39</v>
      </c>
      <c r="D71" s="44"/>
      <c r="E71" s="45"/>
      <c r="F71" s="45"/>
      <c r="G71" s="69">
        <f>G73+G78+G83</f>
        <v>2537.8</v>
      </c>
      <c r="H71" s="69">
        <f>H73+H78+H83</f>
        <v>2810.6</v>
      </c>
    </row>
    <row r="72" spans="1:8" ht="4.5" customHeight="1">
      <c r="A72" s="29"/>
      <c r="B72" s="50" t="s">
        <v>255</v>
      </c>
      <c r="C72" s="44"/>
      <c r="D72" s="44"/>
      <c r="E72" s="45"/>
      <c r="F72" s="45"/>
      <c r="G72" s="69"/>
      <c r="H72" s="69"/>
    </row>
    <row r="73" spans="1:8" ht="15.75" customHeight="1">
      <c r="A73" s="83" t="s">
        <v>148</v>
      </c>
      <c r="B73" s="19" t="s">
        <v>255</v>
      </c>
      <c r="C73" s="62" t="s">
        <v>39</v>
      </c>
      <c r="D73" s="62" t="s">
        <v>4</v>
      </c>
      <c r="E73" s="63"/>
      <c r="F73" s="63"/>
      <c r="G73" s="74">
        <f>G74</f>
        <v>550</v>
      </c>
      <c r="H73" s="74">
        <f>H74</f>
        <v>550</v>
      </c>
    </row>
    <row r="74" spans="1:8" s="116" customFormat="1" ht="39" customHeight="1">
      <c r="A74" s="115" t="s">
        <v>269</v>
      </c>
      <c r="B74" s="19" t="s">
        <v>255</v>
      </c>
      <c r="C74" s="113" t="s">
        <v>39</v>
      </c>
      <c r="D74" s="113" t="s">
        <v>4</v>
      </c>
      <c r="E74" s="113" t="s">
        <v>205</v>
      </c>
      <c r="F74" s="36"/>
      <c r="G74" s="98">
        <f>G76</f>
        <v>550</v>
      </c>
      <c r="H74" s="98">
        <f>H76</f>
        <v>550</v>
      </c>
    </row>
    <row r="75" spans="1:8" s="116" customFormat="1" ht="27" customHeight="1">
      <c r="A75" s="115" t="s">
        <v>220</v>
      </c>
      <c r="B75" s="50" t="s">
        <v>255</v>
      </c>
      <c r="C75" s="113" t="s">
        <v>39</v>
      </c>
      <c r="D75" s="113" t="s">
        <v>4</v>
      </c>
      <c r="E75" s="113" t="s">
        <v>221</v>
      </c>
      <c r="F75" s="36"/>
      <c r="G75" s="98">
        <f>G76</f>
        <v>550</v>
      </c>
      <c r="H75" s="98">
        <f>H76</f>
        <v>550</v>
      </c>
    </row>
    <row r="76" spans="1:8" s="116" customFormat="1" ht="25.5" customHeight="1">
      <c r="A76" s="10" t="s">
        <v>94</v>
      </c>
      <c r="B76" s="19" t="s">
        <v>255</v>
      </c>
      <c r="C76" s="36" t="s">
        <v>39</v>
      </c>
      <c r="D76" s="19" t="s">
        <v>4</v>
      </c>
      <c r="E76" s="113" t="s">
        <v>221</v>
      </c>
      <c r="F76" s="36" t="s">
        <v>89</v>
      </c>
      <c r="G76" s="98">
        <v>550</v>
      </c>
      <c r="H76" s="98">
        <v>550</v>
      </c>
    </row>
    <row r="77" spans="1:8" s="116" customFormat="1" ht="3" customHeight="1">
      <c r="A77" s="41"/>
      <c r="B77" s="19" t="s">
        <v>255</v>
      </c>
      <c r="C77" s="99"/>
      <c r="D77" s="99"/>
      <c r="E77" s="36"/>
      <c r="F77" s="36"/>
      <c r="G77" s="98"/>
      <c r="H77" s="98"/>
    </row>
    <row r="78" spans="1:8" ht="15.75" customHeight="1">
      <c r="A78" s="83" t="s">
        <v>75</v>
      </c>
      <c r="B78" s="50" t="s">
        <v>255</v>
      </c>
      <c r="C78" s="62" t="s">
        <v>39</v>
      </c>
      <c r="D78" s="62" t="s">
        <v>21</v>
      </c>
      <c r="E78" s="63"/>
      <c r="F78" s="63"/>
      <c r="G78" s="74">
        <f>G79</f>
        <v>1937.8000000000002</v>
      </c>
      <c r="H78" s="74">
        <f>H79</f>
        <v>2160.6</v>
      </c>
    </row>
    <row r="79" spans="1:8" s="116" customFormat="1" ht="39" customHeight="1">
      <c r="A79" s="115" t="s">
        <v>269</v>
      </c>
      <c r="B79" s="19" t="s">
        <v>255</v>
      </c>
      <c r="C79" s="113" t="s">
        <v>39</v>
      </c>
      <c r="D79" s="113" t="s">
        <v>21</v>
      </c>
      <c r="E79" s="113" t="s">
        <v>205</v>
      </c>
      <c r="F79" s="36"/>
      <c r="G79" s="98">
        <f>G80</f>
        <v>1937.8000000000002</v>
      </c>
      <c r="H79" s="98">
        <f>H80</f>
        <v>2160.6</v>
      </c>
    </row>
    <row r="80" spans="1:8" s="116" customFormat="1" ht="39" customHeight="1">
      <c r="A80" s="115" t="s">
        <v>270</v>
      </c>
      <c r="B80" s="19" t="s">
        <v>255</v>
      </c>
      <c r="C80" s="113" t="s">
        <v>39</v>
      </c>
      <c r="D80" s="113" t="s">
        <v>21</v>
      </c>
      <c r="E80" s="113" t="s">
        <v>206</v>
      </c>
      <c r="F80" s="36"/>
      <c r="G80" s="98">
        <f>G82+G81</f>
        <v>1937.8000000000002</v>
      </c>
      <c r="H80" s="98">
        <f>H82+H81</f>
        <v>2160.6</v>
      </c>
    </row>
    <row r="81" spans="1:8" ht="51" customHeight="1">
      <c r="A81" s="10" t="s">
        <v>95</v>
      </c>
      <c r="B81" s="50" t="s">
        <v>255</v>
      </c>
      <c r="C81" s="19" t="s">
        <v>39</v>
      </c>
      <c r="D81" s="19" t="s">
        <v>21</v>
      </c>
      <c r="E81" s="113" t="s">
        <v>206</v>
      </c>
      <c r="F81" s="4">
        <v>100</v>
      </c>
      <c r="G81" s="72">
        <v>188.4</v>
      </c>
      <c r="H81" s="72">
        <v>188.4</v>
      </c>
    </row>
    <row r="82" spans="1:8" s="116" customFormat="1" ht="26.25" customHeight="1">
      <c r="A82" s="10" t="s">
        <v>94</v>
      </c>
      <c r="B82" s="19" t="s">
        <v>255</v>
      </c>
      <c r="C82" s="36" t="s">
        <v>39</v>
      </c>
      <c r="D82" s="36" t="s">
        <v>21</v>
      </c>
      <c r="E82" s="113" t="s">
        <v>206</v>
      </c>
      <c r="F82" s="36" t="s">
        <v>89</v>
      </c>
      <c r="G82" s="98">
        <v>1749.4</v>
      </c>
      <c r="H82" s="98">
        <v>1972.2</v>
      </c>
    </row>
    <row r="83" spans="1:8" ht="30" customHeight="1">
      <c r="A83" s="83" t="s">
        <v>66</v>
      </c>
      <c r="B83" s="19" t="s">
        <v>255</v>
      </c>
      <c r="C83" s="62" t="s">
        <v>39</v>
      </c>
      <c r="D83" s="62" t="s">
        <v>42</v>
      </c>
      <c r="E83" s="63"/>
      <c r="F83" s="63"/>
      <c r="G83" s="74">
        <f>G84</f>
        <v>50</v>
      </c>
      <c r="H83" s="74">
        <f>H84</f>
        <v>100</v>
      </c>
    </row>
    <row r="84" spans="1:8" ht="42.75" customHeight="1">
      <c r="A84" s="117" t="s">
        <v>213</v>
      </c>
      <c r="B84" s="50" t="s">
        <v>255</v>
      </c>
      <c r="C84" s="113" t="s">
        <v>39</v>
      </c>
      <c r="D84" s="113" t="s">
        <v>42</v>
      </c>
      <c r="E84" s="118" t="s">
        <v>149</v>
      </c>
      <c r="F84" s="19"/>
      <c r="G84" s="72">
        <f>G85</f>
        <v>50</v>
      </c>
      <c r="H84" s="72">
        <f>H85</f>
        <v>100</v>
      </c>
    </row>
    <row r="85" spans="1:8" s="92" customFormat="1" ht="24.75" customHeight="1">
      <c r="A85" s="10" t="s">
        <v>94</v>
      </c>
      <c r="B85" s="19" t="s">
        <v>255</v>
      </c>
      <c r="C85" s="19" t="s">
        <v>39</v>
      </c>
      <c r="D85" s="19" t="s">
        <v>42</v>
      </c>
      <c r="E85" s="118" t="s">
        <v>149</v>
      </c>
      <c r="F85" s="36" t="s">
        <v>89</v>
      </c>
      <c r="G85" s="98">
        <v>50</v>
      </c>
      <c r="H85" s="98">
        <v>100</v>
      </c>
    </row>
    <row r="86" spans="1:8" s="116" customFormat="1" ht="3" customHeight="1">
      <c r="A86" s="41"/>
      <c r="B86" s="19" t="s">
        <v>255</v>
      </c>
      <c r="C86" s="99"/>
      <c r="D86" s="99"/>
      <c r="E86" s="36"/>
      <c r="F86" s="36"/>
      <c r="G86" s="98"/>
      <c r="H86" s="98"/>
    </row>
    <row r="87" spans="1:8" ht="15.75">
      <c r="A87" s="29" t="s">
        <v>11</v>
      </c>
      <c r="B87" s="50" t="s">
        <v>255</v>
      </c>
      <c r="C87" s="45" t="s">
        <v>27</v>
      </c>
      <c r="D87" s="45"/>
      <c r="E87" s="45"/>
      <c r="F87" s="45"/>
      <c r="G87" s="69">
        <f>G88+G92+G98+G103</f>
        <v>10959.300000000001</v>
      </c>
      <c r="H87" s="69">
        <f>H88+H92+H98+H103</f>
        <v>10488.400000000001</v>
      </c>
    </row>
    <row r="88" spans="1:8" s="92" customFormat="1" ht="16.5" customHeight="1">
      <c r="A88" s="52" t="s">
        <v>113</v>
      </c>
      <c r="B88" s="19" t="s">
        <v>255</v>
      </c>
      <c r="C88" s="50" t="s">
        <v>27</v>
      </c>
      <c r="D88" s="50" t="s">
        <v>3</v>
      </c>
      <c r="E88" s="50"/>
      <c r="F88" s="50"/>
      <c r="G88" s="70">
        <f aca="true" t="shared" si="0" ref="G88:H90">G89</f>
        <v>497.6</v>
      </c>
      <c r="H88" s="70">
        <f t="shared" si="0"/>
        <v>497.6</v>
      </c>
    </row>
    <row r="89" spans="1:8" s="92" customFormat="1" ht="38.25">
      <c r="A89" s="117" t="s">
        <v>222</v>
      </c>
      <c r="B89" s="19" t="s">
        <v>255</v>
      </c>
      <c r="C89" s="113" t="s">
        <v>27</v>
      </c>
      <c r="D89" s="113" t="s">
        <v>3</v>
      </c>
      <c r="E89" s="118" t="s">
        <v>223</v>
      </c>
      <c r="F89" s="31"/>
      <c r="G89" s="73">
        <f t="shared" si="0"/>
        <v>497.6</v>
      </c>
      <c r="H89" s="73">
        <f t="shared" si="0"/>
        <v>497.6</v>
      </c>
    </row>
    <row r="90" spans="1:8" s="92" customFormat="1" ht="39.75" customHeight="1">
      <c r="A90" s="117" t="s">
        <v>222</v>
      </c>
      <c r="B90" s="50" t="s">
        <v>255</v>
      </c>
      <c r="C90" s="113" t="s">
        <v>27</v>
      </c>
      <c r="D90" s="113" t="s">
        <v>3</v>
      </c>
      <c r="E90" s="118" t="s">
        <v>223</v>
      </c>
      <c r="F90" s="31"/>
      <c r="G90" s="73">
        <f t="shared" si="0"/>
        <v>497.6</v>
      </c>
      <c r="H90" s="73">
        <f t="shared" si="0"/>
        <v>497.6</v>
      </c>
    </row>
    <row r="91" spans="1:8" s="92" customFormat="1" ht="24.75" customHeight="1">
      <c r="A91" s="10" t="s">
        <v>94</v>
      </c>
      <c r="B91" s="19" t="s">
        <v>255</v>
      </c>
      <c r="C91" s="19" t="s">
        <v>27</v>
      </c>
      <c r="D91" s="19" t="s">
        <v>3</v>
      </c>
      <c r="E91" s="118" t="s">
        <v>223</v>
      </c>
      <c r="F91" s="36" t="s">
        <v>89</v>
      </c>
      <c r="G91" s="98">
        <v>497.6</v>
      </c>
      <c r="H91" s="98">
        <v>497.6</v>
      </c>
    </row>
    <row r="92" spans="1:8" s="92" customFormat="1" ht="16.5" customHeight="1">
      <c r="A92" s="52" t="s">
        <v>104</v>
      </c>
      <c r="B92" s="19" t="s">
        <v>255</v>
      </c>
      <c r="C92" s="50" t="s">
        <v>27</v>
      </c>
      <c r="D92" s="50" t="s">
        <v>9</v>
      </c>
      <c r="E92" s="50"/>
      <c r="F92" s="50"/>
      <c r="G92" s="70">
        <f>G93</f>
        <v>6350</v>
      </c>
      <c r="H92" s="70">
        <f>H93</f>
        <v>5959.1</v>
      </c>
    </row>
    <row r="93" spans="1:8" s="92" customFormat="1" ht="38.25">
      <c r="A93" s="117" t="s">
        <v>222</v>
      </c>
      <c r="B93" s="50" t="s">
        <v>255</v>
      </c>
      <c r="C93" s="113" t="s">
        <v>27</v>
      </c>
      <c r="D93" s="113" t="s">
        <v>9</v>
      </c>
      <c r="E93" s="118" t="s">
        <v>223</v>
      </c>
      <c r="F93" s="31"/>
      <c r="G93" s="73">
        <f>G94</f>
        <v>6350</v>
      </c>
      <c r="H93" s="73">
        <f>H94</f>
        <v>5959.1</v>
      </c>
    </row>
    <row r="94" spans="1:8" s="92" customFormat="1" ht="39.75" customHeight="1">
      <c r="A94" s="117" t="s">
        <v>222</v>
      </c>
      <c r="B94" s="19" t="s">
        <v>255</v>
      </c>
      <c r="C94" s="113" t="s">
        <v>27</v>
      </c>
      <c r="D94" s="113" t="s">
        <v>9</v>
      </c>
      <c r="E94" s="118" t="s">
        <v>223</v>
      </c>
      <c r="F94" s="31"/>
      <c r="G94" s="73">
        <f>G95+G96</f>
        <v>6350</v>
      </c>
      <c r="H94" s="73">
        <f>H95+H96</f>
        <v>5959.1</v>
      </c>
    </row>
    <row r="95" spans="1:8" s="92" customFormat="1" ht="24.75" customHeight="1">
      <c r="A95" s="10" t="s">
        <v>94</v>
      </c>
      <c r="B95" s="19" t="s">
        <v>255</v>
      </c>
      <c r="C95" s="19" t="s">
        <v>27</v>
      </c>
      <c r="D95" s="19" t="s">
        <v>9</v>
      </c>
      <c r="E95" s="118" t="s">
        <v>223</v>
      </c>
      <c r="F95" s="36" t="s">
        <v>89</v>
      </c>
      <c r="G95" s="98">
        <v>1350</v>
      </c>
      <c r="H95" s="98">
        <v>1259.1</v>
      </c>
    </row>
    <row r="96" spans="1:8" ht="15.75" customHeight="1">
      <c r="A96" s="10" t="s">
        <v>91</v>
      </c>
      <c r="B96" s="50" t="s">
        <v>255</v>
      </c>
      <c r="C96" s="19" t="s">
        <v>27</v>
      </c>
      <c r="D96" s="19" t="s">
        <v>9</v>
      </c>
      <c r="E96" s="19" t="s">
        <v>223</v>
      </c>
      <c r="F96" s="19" t="s">
        <v>90</v>
      </c>
      <c r="G96" s="72">
        <v>5000</v>
      </c>
      <c r="H96" s="72">
        <v>4700</v>
      </c>
    </row>
    <row r="97" spans="1:8" s="92" customFormat="1" ht="3" customHeight="1">
      <c r="A97" s="10"/>
      <c r="B97" s="19" t="s">
        <v>255</v>
      </c>
      <c r="C97" s="19"/>
      <c r="D97" s="19"/>
      <c r="E97" s="19"/>
      <c r="F97" s="31"/>
      <c r="G97" s="73"/>
      <c r="H97" s="73"/>
    </row>
    <row r="98" spans="1:8" ht="17.25" customHeight="1">
      <c r="A98" s="53" t="s">
        <v>35</v>
      </c>
      <c r="B98" s="19" t="s">
        <v>255</v>
      </c>
      <c r="C98" s="50" t="s">
        <v>27</v>
      </c>
      <c r="D98" s="50" t="s">
        <v>10</v>
      </c>
      <c r="E98" s="50"/>
      <c r="F98" s="51"/>
      <c r="G98" s="70">
        <f aca="true" t="shared" si="1" ref="G98:H100">G99</f>
        <v>80</v>
      </c>
      <c r="H98" s="70">
        <f t="shared" si="1"/>
        <v>0</v>
      </c>
    </row>
    <row r="99" spans="1:8" ht="40.5" customHeight="1">
      <c r="A99" s="117" t="s">
        <v>224</v>
      </c>
      <c r="B99" s="50" t="s">
        <v>255</v>
      </c>
      <c r="C99" s="113" t="s">
        <v>27</v>
      </c>
      <c r="D99" s="113" t="s">
        <v>10</v>
      </c>
      <c r="E99" s="118" t="s">
        <v>149</v>
      </c>
      <c r="F99" s="19"/>
      <c r="G99" s="72">
        <f t="shared" si="1"/>
        <v>80</v>
      </c>
      <c r="H99" s="72">
        <f t="shared" si="1"/>
        <v>0</v>
      </c>
    </row>
    <row r="100" spans="1:8" ht="42.75" customHeight="1">
      <c r="A100" s="117" t="s">
        <v>213</v>
      </c>
      <c r="B100" s="19" t="s">
        <v>255</v>
      </c>
      <c r="C100" s="113" t="s">
        <v>27</v>
      </c>
      <c r="D100" s="113" t="s">
        <v>10</v>
      </c>
      <c r="E100" s="118" t="s">
        <v>207</v>
      </c>
      <c r="F100" s="19"/>
      <c r="G100" s="72">
        <f t="shared" si="1"/>
        <v>80</v>
      </c>
      <c r="H100" s="72">
        <f t="shared" si="1"/>
        <v>0</v>
      </c>
    </row>
    <row r="101" spans="1:8" s="92" customFormat="1" ht="24.75" customHeight="1">
      <c r="A101" s="10" t="s">
        <v>94</v>
      </c>
      <c r="B101" s="19" t="s">
        <v>255</v>
      </c>
      <c r="C101" s="19" t="s">
        <v>27</v>
      </c>
      <c r="D101" s="19" t="s">
        <v>10</v>
      </c>
      <c r="E101" s="118" t="s">
        <v>207</v>
      </c>
      <c r="F101" s="36" t="s">
        <v>89</v>
      </c>
      <c r="G101" s="98">
        <v>80</v>
      </c>
      <c r="H101" s="98"/>
    </row>
    <row r="102" spans="1:8" ht="3" customHeight="1">
      <c r="A102" s="10"/>
      <c r="B102" s="50" t="s">
        <v>255</v>
      </c>
      <c r="C102" s="19"/>
      <c r="D102" s="19"/>
      <c r="E102" s="19"/>
      <c r="F102" s="31"/>
      <c r="G102" s="72"/>
      <c r="H102" s="72"/>
    </row>
    <row r="103" spans="1:8" ht="27" customHeight="1">
      <c r="A103" s="100" t="s">
        <v>147</v>
      </c>
      <c r="B103" s="19" t="s">
        <v>255</v>
      </c>
      <c r="C103" s="50" t="s">
        <v>27</v>
      </c>
      <c r="D103" s="50" t="s">
        <v>27</v>
      </c>
      <c r="E103" s="50"/>
      <c r="F103" s="50"/>
      <c r="G103" s="72">
        <f>G104</f>
        <v>4031.7000000000003</v>
      </c>
      <c r="H103" s="72">
        <f>H104</f>
        <v>4031.7000000000003</v>
      </c>
    </row>
    <row r="104" spans="1:8" ht="50.25" customHeight="1">
      <c r="A104" s="117" t="s">
        <v>241</v>
      </c>
      <c r="B104" s="19" t="s">
        <v>255</v>
      </c>
      <c r="C104" s="113" t="s">
        <v>27</v>
      </c>
      <c r="D104" s="113" t="s">
        <v>27</v>
      </c>
      <c r="E104" s="118" t="s">
        <v>149</v>
      </c>
      <c r="F104" s="19"/>
      <c r="G104" s="72">
        <f>G105+G106+G107</f>
        <v>4031.7000000000003</v>
      </c>
      <c r="H104" s="72">
        <f>H105+H106+H107</f>
        <v>4031.7000000000003</v>
      </c>
    </row>
    <row r="105" spans="1:8" ht="51" customHeight="1">
      <c r="A105" s="10" t="s">
        <v>95</v>
      </c>
      <c r="B105" s="50" t="s">
        <v>255</v>
      </c>
      <c r="C105" s="19" t="s">
        <v>27</v>
      </c>
      <c r="D105" s="19" t="s">
        <v>27</v>
      </c>
      <c r="E105" s="113" t="s">
        <v>149</v>
      </c>
      <c r="F105" s="19" t="s">
        <v>88</v>
      </c>
      <c r="G105" s="72">
        <v>963</v>
      </c>
      <c r="H105" s="72">
        <v>963</v>
      </c>
    </row>
    <row r="106" spans="1:8" s="92" customFormat="1" ht="24.75" customHeight="1">
      <c r="A106" s="10" t="s">
        <v>94</v>
      </c>
      <c r="B106" s="19" t="s">
        <v>255</v>
      </c>
      <c r="C106" s="19" t="s">
        <v>27</v>
      </c>
      <c r="D106" s="19" t="s">
        <v>27</v>
      </c>
      <c r="E106" s="113" t="s">
        <v>149</v>
      </c>
      <c r="F106" s="36" t="s">
        <v>89</v>
      </c>
      <c r="G106" s="98">
        <v>3026.3</v>
      </c>
      <c r="H106" s="98">
        <v>3026.3</v>
      </c>
    </row>
    <row r="107" spans="1:8" ht="15.75" customHeight="1">
      <c r="A107" s="10" t="s">
        <v>91</v>
      </c>
      <c r="B107" s="19" t="s">
        <v>255</v>
      </c>
      <c r="C107" s="19" t="s">
        <v>27</v>
      </c>
      <c r="D107" s="19" t="s">
        <v>27</v>
      </c>
      <c r="E107" s="113" t="s">
        <v>149</v>
      </c>
      <c r="F107" s="19" t="s">
        <v>90</v>
      </c>
      <c r="G107" s="73">
        <v>42.4</v>
      </c>
      <c r="H107" s="73">
        <v>42.4</v>
      </c>
    </row>
    <row r="108" spans="1:8" s="1" customFormat="1" ht="3" customHeight="1">
      <c r="A108" s="82"/>
      <c r="B108" s="50" t="s">
        <v>255</v>
      </c>
      <c r="C108" s="40"/>
      <c r="D108" s="40"/>
      <c r="E108" s="19"/>
      <c r="F108" s="40"/>
      <c r="G108" s="72"/>
      <c r="H108" s="72"/>
    </row>
    <row r="109" spans="1:8" s="42" customFormat="1" ht="18.75" customHeight="1">
      <c r="A109" s="30" t="s">
        <v>20</v>
      </c>
      <c r="B109" s="19" t="s">
        <v>255</v>
      </c>
      <c r="C109" s="45" t="s">
        <v>22</v>
      </c>
      <c r="D109" s="45"/>
      <c r="E109" s="45"/>
      <c r="F109" s="55"/>
      <c r="G109" s="69">
        <f aca="true" t="shared" si="2" ref="G109:H111">G110</f>
        <v>789.9</v>
      </c>
      <c r="H109" s="69">
        <f t="shared" si="2"/>
        <v>789.9</v>
      </c>
    </row>
    <row r="110" spans="1:8" ht="15.75" customHeight="1">
      <c r="A110" s="49" t="s">
        <v>225</v>
      </c>
      <c r="B110" s="19" t="s">
        <v>255</v>
      </c>
      <c r="C110" s="50" t="s">
        <v>22</v>
      </c>
      <c r="D110" s="50" t="s">
        <v>22</v>
      </c>
      <c r="E110" s="50"/>
      <c r="F110" s="54"/>
      <c r="G110" s="70">
        <f t="shared" si="2"/>
        <v>789.9</v>
      </c>
      <c r="H110" s="70">
        <f t="shared" si="2"/>
        <v>789.9</v>
      </c>
    </row>
    <row r="111" spans="1:8" ht="31.5" customHeight="1">
      <c r="A111" s="119" t="s">
        <v>228</v>
      </c>
      <c r="B111" s="50" t="s">
        <v>255</v>
      </c>
      <c r="C111" s="113" t="s">
        <v>22</v>
      </c>
      <c r="D111" s="113" t="s">
        <v>22</v>
      </c>
      <c r="E111" s="113" t="s">
        <v>226</v>
      </c>
      <c r="F111" s="4"/>
      <c r="G111" s="72">
        <f t="shared" si="2"/>
        <v>789.9</v>
      </c>
      <c r="H111" s="72">
        <f t="shared" si="2"/>
        <v>789.9</v>
      </c>
    </row>
    <row r="112" spans="1:8" ht="27.75" customHeight="1">
      <c r="A112" s="119" t="s">
        <v>229</v>
      </c>
      <c r="B112" s="19" t="s">
        <v>255</v>
      </c>
      <c r="C112" s="113" t="s">
        <v>22</v>
      </c>
      <c r="D112" s="113" t="s">
        <v>22</v>
      </c>
      <c r="E112" s="113" t="s">
        <v>227</v>
      </c>
      <c r="F112" s="4"/>
      <c r="G112" s="72">
        <f>G113+G114</f>
        <v>789.9</v>
      </c>
      <c r="H112" s="72">
        <f>H113+H114</f>
        <v>789.9</v>
      </c>
    </row>
    <row r="113" spans="1:8" ht="51" customHeight="1">
      <c r="A113" s="10" t="s">
        <v>95</v>
      </c>
      <c r="B113" s="19" t="s">
        <v>255</v>
      </c>
      <c r="C113" s="19" t="s">
        <v>22</v>
      </c>
      <c r="D113" s="19" t="s">
        <v>22</v>
      </c>
      <c r="E113" s="113" t="s">
        <v>227</v>
      </c>
      <c r="F113" s="19" t="s">
        <v>88</v>
      </c>
      <c r="G113" s="72">
        <v>503.7</v>
      </c>
      <c r="H113" s="72">
        <v>503.7</v>
      </c>
    </row>
    <row r="114" spans="1:8" s="92" customFormat="1" ht="24.75" customHeight="1">
      <c r="A114" s="10" t="s">
        <v>94</v>
      </c>
      <c r="B114" s="50" t="s">
        <v>255</v>
      </c>
      <c r="C114" s="19" t="s">
        <v>22</v>
      </c>
      <c r="D114" s="19" t="s">
        <v>22</v>
      </c>
      <c r="E114" s="113" t="s">
        <v>226</v>
      </c>
      <c r="F114" s="36" t="s">
        <v>89</v>
      </c>
      <c r="G114" s="98">
        <v>286.2</v>
      </c>
      <c r="H114" s="98">
        <v>286.2</v>
      </c>
    </row>
    <row r="115" spans="1:8" ht="3.75" customHeight="1">
      <c r="A115" s="10"/>
      <c r="B115" s="19" t="s">
        <v>255</v>
      </c>
      <c r="C115" s="19"/>
      <c r="D115" s="19"/>
      <c r="E115" s="113"/>
      <c r="F115" s="4"/>
      <c r="G115" s="72"/>
      <c r="H115" s="72"/>
    </row>
    <row r="116" spans="1:8" s="42" customFormat="1" ht="18.75" customHeight="1">
      <c r="A116" s="30" t="s">
        <v>63</v>
      </c>
      <c r="B116" s="19" t="s">
        <v>255</v>
      </c>
      <c r="C116" s="45" t="s">
        <v>4</v>
      </c>
      <c r="D116" s="45"/>
      <c r="E116" s="45"/>
      <c r="F116" s="55"/>
      <c r="G116" s="69">
        <f aca="true" t="shared" si="3" ref="G116:H118">G117</f>
        <v>1603.3000000000002</v>
      </c>
      <c r="H116" s="69">
        <f t="shared" si="3"/>
        <v>1603.3000000000002</v>
      </c>
    </row>
    <row r="117" spans="1:8" ht="15.75" customHeight="1">
      <c r="A117" s="49" t="s">
        <v>38</v>
      </c>
      <c r="B117" s="50" t="s">
        <v>255</v>
      </c>
      <c r="C117" s="50" t="s">
        <v>4</v>
      </c>
      <c r="D117" s="50" t="s">
        <v>3</v>
      </c>
      <c r="E117" s="50"/>
      <c r="F117" s="54"/>
      <c r="G117" s="70">
        <f t="shared" si="3"/>
        <v>1603.3000000000002</v>
      </c>
      <c r="H117" s="70">
        <f t="shared" si="3"/>
        <v>1603.3000000000002</v>
      </c>
    </row>
    <row r="118" spans="1:8" ht="31.5" customHeight="1">
      <c r="A118" s="119" t="s">
        <v>230</v>
      </c>
      <c r="B118" s="19" t="s">
        <v>255</v>
      </c>
      <c r="C118" s="113" t="s">
        <v>4</v>
      </c>
      <c r="D118" s="113" t="s">
        <v>3</v>
      </c>
      <c r="E118" s="113" t="s">
        <v>146</v>
      </c>
      <c r="F118" s="4"/>
      <c r="G118" s="72">
        <f t="shared" si="3"/>
        <v>1603.3000000000002</v>
      </c>
      <c r="H118" s="72">
        <f t="shared" si="3"/>
        <v>1603.3000000000002</v>
      </c>
    </row>
    <row r="119" spans="1:8" ht="51.75" customHeight="1">
      <c r="A119" s="119" t="s">
        <v>231</v>
      </c>
      <c r="B119" s="19" t="s">
        <v>255</v>
      </c>
      <c r="C119" s="113" t="s">
        <v>4</v>
      </c>
      <c r="D119" s="113" t="s">
        <v>3</v>
      </c>
      <c r="E119" s="113" t="s">
        <v>208</v>
      </c>
      <c r="F119" s="4"/>
      <c r="G119" s="72">
        <f>G120+G121+G122</f>
        <v>1603.3000000000002</v>
      </c>
      <c r="H119" s="72">
        <f>H120+H121+H122</f>
        <v>1603.3000000000002</v>
      </c>
    </row>
    <row r="120" spans="1:8" ht="51" customHeight="1">
      <c r="A120" s="10" t="s">
        <v>95</v>
      </c>
      <c r="B120" s="50" t="s">
        <v>255</v>
      </c>
      <c r="C120" s="19" t="s">
        <v>4</v>
      </c>
      <c r="D120" s="19" t="s">
        <v>3</v>
      </c>
      <c r="E120" s="113" t="s">
        <v>208</v>
      </c>
      <c r="F120" s="19" t="s">
        <v>88</v>
      </c>
      <c r="G120" s="72">
        <v>1022.6</v>
      </c>
      <c r="H120" s="72">
        <v>1022.6</v>
      </c>
    </row>
    <row r="121" spans="1:8" s="92" customFormat="1" ht="24.75" customHeight="1">
      <c r="A121" s="10" t="s">
        <v>94</v>
      </c>
      <c r="B121" s="19" t="s">
        <v>255</v>
      </c>
      <c r="C121" s="19" t="s">
        <v>4</v>
      </c>
      <c r="D121" s="19" t="s">
        <v>3</v>
      </c>
      <c r="E121" s="113" t="s">
        <v>208</v>
      </c>
      <c r="F121" s="36" t="s">
        <v>89</v>
      </c>
      <c r="G121" s="98">
        <v>578.3</v>
      </c>
      <c r="H121" s="98">
        <v>578.3</v>
      </c>
    </row>
    <row r="122" spans="1:8" ht="15.75" customHeight="1">
      <c r="A122" s="10" t="s">
        <v>91</v>
      </c>
      <c r="B122" s="19" t="s">
        <v>255</v>
      </c>
      <c r="C122" s="19" t="s">
        <v>4</v>
      </c>
      <c r="D122" s="19" t="s">
        <v>3</v>
      </c>
      <c r="E122" s="113" t="s">
        <v>208</v>
      </c>
      <c r="F122" s="19" t="s">
        <v>90</v>
      </c>
      <c r="G122" s="73">
        <v>2.4</v>
      </c>
      <c r="H122" s="73">
        <v>2.4</v>
      </c>
    </row>
    <row r="123" spans="1:8" ht="3.75" customHeight="1">
      <c r="A123" s="10"/>
      <c r="B123" s="50" t="s">
        <v>255</v>
      </c>
      <c r="C123" s="19"/>
      <c r="D123" s="19"/>
      <c r="E123" s="113"/>
      <c r="F123" s="4"/>
      <c r="G123" s="72"/>
      <c r="H123" s="72"/>
    </row>
    <row r="124" spans="1:8" ht="15.75" customHeight="1">
      <c r="A124" s="29" t="s">
        <v>140</v>
      </c>
      <c r="B124" s="19" t="s">
        <v>255</v>
      </c>
      <c r="C124" s="44" t="s">
        <v>203</v>
      </c>
      <c r="D124" s="44"/>
      <c r="E124" s="45"/>
      <c r="F124" s="45"/>
      <c r="G124" s="69">
        <f>G126</f>
        <v>3</v>
      </c>
      <c r="H124" s="69">
        <f>H126</f>
        <v>3</v>
      </c>
    </row>
    <row r="125" spans="1:8" ht="3.75" customHeight="1">
      <c r="A125" s="29"/>
      <c r="B125" s="19" t="s">
        <v>255</v>
      </c>
      <c r="C125" s="44"/>
      <c r="D125" s="44"/>
      <c r="E125" s="45"/>
      <c r="F125" s="45"/>
      <c r="G125" s="69"/>
      <c r="H125" s="69"/>
    </row>
    <row r="126" spans="1:8" ht="15.75" customHeight="1">
      <c r="A126" s="83" t="s">
        <v>185</v>
      </c>
      <c r="B126" s="50" t="s">
        <v>255</v>
      </c>
      <c r="C126" s="62" t="s">
        <v>203</v>
      </c>
      <c r="D126" s="62" t="s">
        <v>10</v>
      </c>
      <c r="E126" s="63"/>
      <c r="F126" s="63"/>
      <c r="G126" s="74">
        <f>G127</f>
        <v>3</v>
      </c>
      <c r="H126" s="74">
        <f>H127</f>
        <v>3</v>
      </c>
    </row>
    <row r="127" spans="1:8" s="116" customFormat="1" ht="39" customHeight="1">
      <c r="A127" s="10" t="s">
        <v>93</v>
      </c>
      <c r="B127" s="19" t="s">
        <v>255</v>
      </c>
      <c r="C127" s="113" t="s">
        <v>203</v>
      </c>
      <c r="D127" s="113" t="s">
        <v>10</v>
      </c>
      <c r="E127" s="113" t="s">
        <v>145</v>
      </c>
      <c r="F127" s="36"/>
      <c r="G127" s="98">
        <f>G128</f>
        <v>3</v>
      </c>
      <c r="H127" s="98">
        <f>H128</f>
        <v>3</v>
      </c>
    </row>
    <row r="128" spans="1:8" s="116" customFormat="1" ht="17.25" customHeight="1">
      <c r="A128" s="10" t="s">
        <v>232</v>
      </c>
      <c r="B128" s="19" t="s">
        <v>255</v>
      </c>
      <c r="C128" s="40" t="s">
        <v>203</v>
      </c>
      <c r="D128" s="40" t="s">
        <v>10</v>
      </c>
      <c r="E128" s="113" t="s">
        <v>145</v>
      </c>
      <c r="F128" s="40" t="s">
        <v>233</v>
      </c>
      <c r="G128" s="98">
        <v>3</v>
      </c>
      <c r="H128" s="98">
        <v>3</v>
      </c>
    </row>
    <row r="129" spans="1:8" ht="3.75" customHeight="1">
      <c r="A129" s="41"/>
      <c r="B129" s="50" t="s">
        <v>255</v>
      </c>
      <c r="C129" s="19"/>
      <c r="D129" s="19"/>
      <c r="E129" s="19"/>
      <c r="F129" s="31"/>
      <c r="G129" s="72"/>
      <c r="H129" s="72"/>
    </row>
    <row r="130" spans="1:8" ht="15" customHeight="1">
      <c r="A130" s="29" t="s">
        <v>187</v>
      </c>
      <c r="B130" s="19" t="s">
        <v>255</v>
      </c>
      <c r="C130" s="45" t="s">
        <v>58</v>
      </c>
      <c r="D130" s="35"/>
      <c r="E130" s="35"/>
      <c r="F130" s="35"/>
      <c r="G130" s="69">
        <f aca="true" t="shared" si="4" ref="G130:H132">G131</f>
        <v>96.5</v>
      </c>
      <c r="H130" s="69">
        <f t="shared" si="4"/>
        <v>96.5</v>
      </c>
    </row>
    <row r="131" spans="1:8" ht="15.75" customHeight="1">
      <c r="A131" s="49" t="s">
        <v>234</v>
      </c>
      <c r="B131" s="19" t="s">
        <v>255</v>
      </c>
      <c r="C131" s="50" t="s">
        <v>58</v>
      </c>
      <c r="D131" s="50" t="s">
        <v>9</v>
      </c>
      <c r="E131" s="50"/>
      <c r="F131" s="50"/>
      <c r="G131" s="70">
        <f t="shared" si="4"/>
        <v>96.5</v>
      </c>
      <c r="H131" s="70">
        <f t="shared" si="4"/>
        <v>96.5</v>
      </c>
    </row>
    <row r="132" spans="1:8" ht="24.75" customHeight="1">
      <c r="A132" s="10" t="s">
        <v>237</v>
      </c>
      <c r="B132" s="50" t="s">
        <v>255</v>
      </c>
      <c r="C132" s="19" t="s">
        <v>58</v>
      </c>
      <c r="D132" s="19" t="s">
        <v>9</v>
      </c>
      <c r="E132" s="19" t="s">
        <v>235</v>
      </c>
      <c r="F132" s="19"/>
      <c r="G132" s="72">
        <f t="shared" si="4"/>
        <v>96.5</v>
      </c>
      <c r="H132" s="72">
        <f t="shared" si="4"/>
        <v>96.5</v>
      </c>
    </row>
    <row r="133" spans="1:8" ht="24.75" customHeight="1">
      <c r="A133" s="10" t="s">
        <v>238</v>
      </c>
      <c r="B133" s="19" t="s">
        <v>255</v>
      </c>
      <c r="C133" s="19" t="s">
        <v>58</v>
      </c>
      <c r="D133" s="19" t="s">
        <v>9</v>
      </c>
      <c r="E133" s="19" t="s">
        <v>236</v>
      </c>
      <c r="F133" s="19"/>
      <c r="G133" s="72">
        <f>G134+G135</f>
        <v>96.5</v>
      </c>
      <c r="H133" s="72">
        <f>H134+H135</f>
        <v>96.5</v>
      </c>
    </row>
    <row r="134" spans="1:8" ht="51.75" customHeight="1">
      <c r="A134" s="10" t="s">
        <v>95</v>
      </c>
      <c r="B134" s="19" t="s">
        <v>255</v>
      </c>
      <c r="C134" s="19" t="s">
        <v>58</v>
      </c>
      <c r="D134" s="19" t="s">
        <v>9</v>
      </c>
      <c r="E134" s="19" t="s">
        <v>236</v>
      </c>
      <c r="F134" s="19" t="s">
        <v>88</v>
      </c>
      <c r="G134" s="72">
        <v>12</v>
      </c>
      <c r="H134" s="72">
        <v>12</v>
      </c>
    </row>
    <row r="135" spans="1:8" ht="26.25" customHeight="1">
      <c r="A135" s="10" t="s">
        <v>94</v>
      </c>
      <c r="B135" s="50" t="s">
        <v>255</v>
      </c>
      <c r="C135" s="19" t="s">
        <v>58</v>
      </c>
      <c r="D135" s="19" t="s">
        <v>9</v>
      </c>
      <c r="E135" s="19" t="s">
        <v>236</v>
      </c>
      <c r="F135" s="19" t="s">
        <v>89</v>
      </c>
      <c r="G135" s="72">
        <v>84.5</v>
      </c>
      <c r="H135" s="72">
        <v>84.5</v>
      </c>
    </row>
    <row r="136" spans="1:8" ht="3.75" customHeight="1">
      <c r="A136" s="10"/>
      <c r="B136" s="19" t="s">
        <v>255</v>
      </c>
      <c r="C136" s="19"/>
      <c r="D136" s="19"/>
      <c r="E136" s="113"/>
      <c r="F136" s="4"/>
      <c r="G136" s="72"/>
      <c r="H136" s="72"/>
    </row>
    <row r="137" spans="1:8" ht="14.25" customHeight="1">
      <c r="A137" s="30" t="s">
        <v>191</v>
      </c>
      <c r="B137" s="19" t="s">
        <v>255</v>
      </c>
      <c r="C137" s="45" t="s">
        <v>42</v>
      </c>
      <c r="D137" s="45"/>
      <c r="E137" s="45"/>
      <c r="F137" s="45"/>
      <c r="G137" s="69">
        <f aca="true" t="shared" si="5" ref="G137:H140">G138</f>
        <v>100</v>
      </c>
      <c r="H137" s="69">
        <f t="shared" si="5"/>
        <v>60</v>
      </c>
    </row>
    <row r="138" spans="1:8" ht="28.5" customHeight="1">
      <c r="A138" s="111" t="s">
        <v>209</v>
      </c>
      <c r="B138" s="50" t="s">
        <v>255</v>
      </c>
      <c r="C138" s="50" t="s">
        <v>42</v>
      </c>
      <c r="D138" s="50" t="s">
        <v>39</v>
      </c>
      <c r="E138" s="50"/>
      <c r="F138" s="50"/>
      <c r="G138" s="70">
        <f t="shared" si="5"/>
        <v>100</v>
      </c>
      <c r="H138" s="70">
        <f t="shared" si="5"/>
        <v>60</v>
      </c>
    </row>
    <row r="139" spans="1:8" ht="27.75" customHeight="1">
      <c r="A139" s="119" t="s">
        <v>239</v>
      </c>
      <c r="B139" s="19" t="s">
        <v>255</v>
      </c>
      <c r="C139" s="113" t="s">
        <v>42</v>
      </c>
      <c r="D139" s="113" t="s">
        <v>39</v>
      </c>
      <c r="E139" s="113" t="s">
        <v>210</v>
      </c>
      <c r="F139" s="19"/>
      <c r="G139" s="72">
        <f t="shared" si="5"/>
        <v>100</v>
      </c>
      <c r="H139" s="72">
        <f t="shared" si="5"/>
        <v>60</v>
      </c>
    </row>
    <row r="140" spans="1:8" ht="37.5" customHeight="1">
      <c r="A140" s="119" t="s">
        <v>240</v>
      </c>
      <c r="B140" s="19" t="s">
        <v>255</v>
      </c>
      <c r="C140" s="113" t="s">
        <v>42</v>
      </c>
      <c r="D140" s="113" t="s">
        <v>39</v>
      </c>
      <c r="E140" s="113" t="s">
        <v>211</v>
      </c>
      <c r="F140" s="19"/>
      <c r="G140" s="72">
        <f t="shared" si="5"/>
        <v>100</v>
      </c>
      <c r="H140" s="72">
        <f t="shared" si="5"/>
        <v>60</v>
      </c>
    </row>
    <row r="141" spans="1:8" ht="25.5" customHeight="1">
      <c r="A141" s="10" t="s">
        <v>94</v>
      </c>
      <c r="B141" s="50" t="s">
        <v>255</v>
      </c>
      <c r="C141" s="19" t="s">
        <v>42</v>
      </c>
      <c r="D141" s="19" t="s">
        <v>39</v>
      </c>
      <c r="E141" s="113" t="s">
        <v>211</v>
      </c>
      <c r="F141" s="19" t="s">
        <v>89</v>
      </c>
      <c r="G141" s="72">
        <v>100</v>
      </c>
      <c r="H141" s="72">
        <v>60</v>
      </c>
    </row>
    <row r="142" spans="1:8" ht="33.75" customHeight="1">
      <c r="A142" s="30" t="s">
        <v>108</v>
      </c>
      <c r="B142" s="19" t="s">
        <v>255</v>
      </c>
      <c r="C142" s="45" t="s">
        <v>60</v>
      </c>
      <c r="D142" s="45"/>
      <c r="E142" s="45"/>
      <c r="F142" s="45"/>
      <c r="G142" s="69">
        <f aca="true" t="shared" si="6" ref="G142:H144">G143</f>
        <v>0</v>
      </c>
      <c r="H142" s="69">
        <f t="shared" si="6"/>
        <v>0</v>
      </c>
    </row>
    <row r="143" spans="1:8" ht="28.5" customHeight="1">
      <c r="A143" s="111" t="s">
        <v>209</v>
      </c>
      <c r="B143" s="19" t="s">
        <v>255</v>
      </c>
      <c r="C143" s="50" t="s">
        <v>60</v>
      </c>
      <c r="D143" s="50" t="s">
        <v>3</v>
      </c>
      <c r="E143" s="50"/>
      <c r="F143" s="50"/>
      <c r="G143" s="70">
        <f t="shared" si="6"/>
        <v>0</v>
      </c>
      <c r="H143" s="70">
        <f t="shared" si="6"/>
        <v>0</v>
      </c>
    </row>
    <row r="144" spans="1:8" ht="39.75" customHeight="1">
      <c r="A144" s="10" t="s">
        <v>93</v>
      </c>
      <c r="B144" s="50" t="s">
        <v>255</v>
      </c>
      <c r="C144" s="113" t="s">
        <v>60</v>
      </c>
      <c r="D144" s="113" t="s">
        <v>3</v>
      </c>
      <c r="E144" s="113" t="s">
        <v>145</v>
      </c>
      <c r="F144" s="19"/>
      <c r="G144" s="72">
        <f t="shared" si="6"/>
        <v>0</v>
      </c>
      <c r="H144" s="72">
        <f t="shared" si="6"/>
        <v>0</v>
      </c>
    </row>
    <row r="145" spans="1:8" ht="25.5" customHeight="1">
      <c r="A145" s="10" t="s">
        <v>109</v>
      </c>
      <c r="B145" s="19" t="s">
        <v>255</v>
      </c>
      <c r="C145" s="19" t="s">
        <v>60</v>
      </c>
      <c r="D145" s="19" t="s">
        <v>3</v>
      </c>
      <c r="E145" s="113" t="s">
        <v>145</v>
      </c>
      <c r="F145" s="19" t="s">
        <v>114</v>
      </c>
      <c r="G145" s="72"/>
      <c r="H145" s="72"/>
    </row>
    <row r="146" spans="1:8" ht="5.25" customHeight="1">
      <c r="A146" s="120"/>
      <c r="B146" s="19"/>
      <c r="C146" s="19"/>
      <c r="D146" s="19"/>
      <c r="E146" s="19"/>
      <c r="F146" s="19"/>
      <c r="G146" s="72"/>
      <c r="H146" s="72"/>
    </row>
    <row r="147" spans="1:8" ht="30.75" customHeight="1">
      <c r="A147" s="29" t="s">
        <v>106</v>
      </c>
      <c r="B147" s="45" t="s">
        <v>123</v>
      </c>
      <c r="C147" s="45"/>
      <c r="D147" s="45"/>
      <c r="E147" s="45"/>
      <c r="F147" s="45"/>
      <c r="G147" s="71">
        <f>G148</f>
        <v>255.60000000000002</v>
      </c>
      <c r="H147" s="71">
        <f>H148</f>
        <v>255.60000000000002</v>
      </c>
    </row>
    <row r="148" spans="1:8" ht="55.5" customHeight="1">
      <c r="A148" s="49" t="s">
        <v>107</v>
      </c>
      <c r="B148" s="50" t="s">
        <v>123</v>
      </c>
      <c r="C148" s="50" t="s">
        <v>3</v>
      </c>
      <c r="D148" s="50" t="s">
        <v>10</v>
      </c>
      <c r="E148" s="50"/>
      <c r="F148" s="50"/>
      <c r="G148" s="70">
        <f>G149</f>
        <v>255.60000000000002</v>
      </c>
      <c r="H148" s="70">
        <f>H149</f>
        <v>255.60000000000002</v>
      </c>
    </row>
    <row r="149" spans="1:8" ht="38.25" customHeight="1">
      <c r="A149" s="10" t="s">
        <v>92</v>
      </c>
      <c r="B149" s="19" t="s">
        <v>123</v>
      </c>
      <c r="C149" s="19" t="s">
        <v>3</v>
      </c>
      <c r="D149" s="19" t="s">
        <v>10</v>
      </c>
      <c r="E149" s="19" t="s">
        <v>144</v>
      </c>
      <c r="F149" s="19"/>
      <c r="G149" s="72">
        <f>G150+G151</f>
        <v>255.60000000000002</v>
      </c>
      <c r="H149" s="72">
        <f>H150+H151</f>
        <v>255.60000000000002</v>
      </c>
    </row>
    <row r="150" spans="1:8" ht="51" customHeight="1">
      <c r="A150" s="10" t="s">
        <v>95</v>
      </c>
      <c r="B150" s="19" t="s">
        <v>123</v>
      </c>
      <c r="C150" s="19" t="s">
        <v>3</v>
      </c>
      <c r="D150" s="19" t="s">
        <v>10</v>
      </c>
      <c r="E150" s="19" t="s">
        <v>144</v>
      </c>
      <c r="F150" s="19" t="s">
        <v>88</v>
      </c>
      <c r="G150" s="72">
        <v>114.2</v>
      </c>
      <c r="H150" s="72">
        <v>114.2</v>
      </c>
    </row>
    <row r="151" spans="1:8" ht="27" customHeight="1">
      <c r="A151" s="10" t="s">
        <v>94</v>
      </c>
      <c r="B151" s="19" t="s">
        <v>123</v>
      </c>
      <c r="C151" s="19" t="s">
        <v>3</v>
      </c>
      <c r="D151" s="19" t="s">
        <v>10</v>
      </c>
      <c r="E151" s="19" t="s">
        <v>144</v>
      </c>
      <c r="F151" s="19" t="s">
        <v>89</v>
      </c>
      <c r="G151" s="72">
        <v>141.4</v>
      </c>
      <c r="H151" s="72">
        <v>141.4</v>
      </c>
    </row>
    <row r="152" spans="1:8" ht="12.75">
      <c r="A152" s="84" t="s">
        <v>1</v>
      </c>
      <c r="B152" s="20"/>
      <c r="C152" s="20"/>
      <c r="D152" s="20"/>
      <c r="E152" s="20"/>
      <c r="F152" s="19"/>
      <c r="G152" s="75">
        <f>G13+G147</f>
        <v>28381.2</v>
      </c>
      <c r="H152" s="75">
        <f>H13+H147</f>
        <v>28991.500000000004</v>
      </c>
    </row>
    <row r="153" spans="1:8" ht="12.75">
      <c r="A153" s="60" t="s">
        <v>12</v>
      </c>
      <c r="B153" s="22"/>
      <c r="C153" s="22"/>
      <c r="D153" s="22"/>
      <c r="E153" s="22"/>
      <c r="F153" s="22"/>
      <c r="G153" s="47"/>
      <c r="H153" s="47"/>
    </row>
  </sheetData>
  <sheetProtection/>
  <mergeCells count="14">
    <mergeCell ref="C9:C11"/>
    <mergeCell ref="D9:D11"/>
    <mergeCell ref="E9:E11"/>
    <mergeCell ref="F9:F11"/>
    <mergeCell ref="G1:H1"/>
    <mergeCell ref="E2:H2"/>
    <mergeCell ref="A5:G5"/>
    <mergeCell ref="A6:G6"/>
    <mergeCell ref="A7:H7"/>
    <mergeCell ref="G9:G11"/>
    <mergeCell ref="H9:H11"/>
    <mergeCell ref="B3:H3"/>
    <mergeCell ref="A9:A11"/>
    <mergeCell ref="B9:B11"/>
  </mergeCells>
  <printOptions/>
  <pageMargins left="0" right="0" top="0.3937007874015748" bottom="0.1968503937007874" header="0.5118110236220472" footer="0.5118110236220472"/>
  <pageSetup horizontalDpi="600" verticalDpi="600" orientation="portrait" paperSize="9" scale="75" r:id="rId1"/>
  <rowBreaks count="3" manualBreakCount="3">
    <brk id="41" max="7" man="1"/>
    <brk id="76" max="7" man="1"/>
    <brk id="11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22"/>
  <sheetViews>
    <sheetView workbookViewId="0" topLeftCell="A1">
      <selection activeCell="B18" sqref="B18"/>
    </sheetView>
  </sheetViews>
  <sheetFormatPr defaultColWidth="9.00390625" defaultRowHeight="12.75"/>
  <cols>
    <col min="1" max="1" width="69.875" style="0" customWidth="1"/>
    <col min="2" max="3" width="8.75390625" style="0" customWidth="1"/>
  </cols>
  <sheetData>
    <row r="1" spans="1:3" ht="12.75">
      <c r="A1" s="181" t="s">
        <v>258</v>
      </c>
      <c r="B1" s="181"/>
      <c r="C1" s="181"/>
    </row>
    <row r="2" spans="1:3" ht="12.75">
      <c r="A2" s="43"/>
      <c r="B2" s="43"/>
      <c r="C2" s="12" t="s">
        <v>110</v>
      </c>
    </row>
    <row r="3" spans="1:3" ht="12.75">
      <c r="A3" s="43"/>
      <c r="B3" s="43"/>
      <c r="C3" s="12" t="s">
        <v>177</v>
      </c>
    </row>
    <row r="7" spans="1:3" ht="15.75">
      <c r="A7" s="177" t="s">
        <v>101</v>
      </c>
      <c r="B7" s="177"/>
      <c r="C7" s="177"/>
    </row>
    <row r="8" spans="1:3" ht="15.75">
      <c r="A8" s="177" t="s">
        <v>124</v>
      </c>
      <c r="B8" s="177"/>
      <c r="C8" s="177"/>
    </row>
    <row r="9" spans="1:3" ht="15.75">
      <c r="A9" s="177" t="s">
        <v>105</v>
      </c>
      <c r="B9" s="177"/>
      <c r="C9" s="177"/>
    </row>
    <row r="10" spans="2:3" ht="12.75">
      <c r="B10" s="18"/>
      <c r="C10" s="18" t="s">
        <v>23</v>
      </c>
    </row>
    <row r="11" spans="1:3" ht="12.75">
      <c r="A11" s="16"/>
      <c r="B11" s="16"/>
      <c r="C11" s="8"/>
    </row>
    <row r="12" spans="1:3" ht="12.75">
      <c r="A12" s="23" t="s">
        <v>24</v>
      </c>
      <c r="B12" s="179" t="s">
        <v>25</v>
      </c>
      <c r="C12" s="180"/>
    </row>
    <row r="13" spans="1:3" ht="12.75">
      <c r="A13" s="23"/>
      <c r="B13" s="13"/>
      <c r="C13" s="9"/>
    </row>
    <row r="14" spans="1:3" ht="12.75">
      <c r="A14" s="4">
        <v>1</v>
      </c>
      <c r="B14" s="5">
        <v>2</v>
      </c>
      <c r="C14" s="6"/>
    </row>
    <row r="16" spans="1:2" ht="12.75">
      <c r="A16" t="s">
        <v>125</v>
      </c>
      <c r="B16">
        <v>12</v>
      </c>
    </row>
    <row r="18" spans="1:2" ht="12.75">
      <c r="A18" t="s">
        <v>106</v>
      </c>
      <c r="B18">
        <v>0</v>
      </c>
    </row>
    <row r="22" spans="1:2" ht="12.75">
      <c r="A22" t="s">
        <v>1</v>
      </c>
      <c r="B22">
        <f>B16+B18</f>
        <v>12</v>
      </c>
    </row>
  </sheetData>
  <sheetProtection/>
  <mergeCells count="5">
    <mergeCell ref="B12:C12"/>
    <mergeCell ref="A8:C8"/>
    <mergeCell ref="A9:C9"/>
    <mergeCell ref="A1:C1"/>
    <mergeCell ref="A7:C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14"/>
  <sheetViews>
    <sheetView workbookViewId="0" topLeftCell="A1">
      <selection activeCell="A33" sqref="A33"/>
    </sheetView>
  </sheetViews>
  <sheetFormatPr defaultColWidth="9.00390625" defaultRowHeight="12.75"/>
  <cols>
    <col min="1" max="1" width="36.125" style="0" customWidth="1"/>
    <col min="2" max="2" width="10.125" style="0" customWidth="1"/>
    <col min="3" max="4" width="17.00390625" style="0" customWidth="1"/>
    <col min="5" max="5" width="16.25390625" style="0" customWidth="1"/>
    <col min="6" max="6" width="14.25390625" style="0" customWidth="1"/>
  </cols>
  <sheetData>
    <row r="1" spans="5:7" ht="12.75">
      <c r="E1" s="12" t="s">
        <v>260</v>
      </c>
      <c r="F1" s="12"/>
      <c r="G1" s="12"/>
    </row>
    <row r="2" spans="5:7" ht="12.75">
      <c r="E2" s="12" t="s">
        <v>110</v>
      </c>
      <c r="F2" s="12"/>
      <c r="G2" s="12"/>
    </row>
    <row r="3" spans="5:7" ht="12.75">
      <c r="E3" s="12" t="s">
        <v>177</v>
      </c>
      <c r="F3" s="12"/>
      <c r="G3" s="12"/>
    </row>
    <row r="6" spans="1:6" ht="15.75">
      <c r="A6" s="177" t="s">
        <v>83</v>
      </c>
      <c r="B6" s="177"/>
      <c r="C6" s="177"/>
      <c r="D6" s="177"/>
      <c r="E6" s="177"/>
      <c r="F6" s="86"/>
    </row>
    <row r="7" spans="1:6" ht="15.75">
      <c r="A7" s="177" t="s">
        <v>259</v>
      </c>
      <c r="B7" s="177"/>
      <c r="C7" s="177"/>
      <c r="D7" s="177"/>
      <c r="E7" s="177"/>
      <c r="F7" s="86"/>
    </row>
    <row r="8" spans="1:6" ht="12.75">
      <c r="A8" s="65"/>
      <c r="B8" s="65"/>
      <c r="C8" s="65"/>
      <c r="D8" s="65"/>
      <c r="E8" s="65"/>
      <c r="F8" s="65"/>
    </row>
    <row r="9" spans="1:6" ht="12.75">
      <c r="A9" s="22"/>
      <c r="B9" s="22"/>
      <c r="C9" s="18"/>
      <c r="D9" s="18"/>
      <c r="E9" s="68" t="s">
        <v>26</v>
      </c>
      <c r="F9" s="68"/>
    </row>
    <row r="10" spans="1:7" ht="12.75">
      <c r="A10" s="103"/>
      <c r="B10" s="103"/>
      <c r="C10" s="149" t="s">
        <v>151</v>
      </c>
      <c r="D10" s="182"/>
      <c r="E10" s="182"/>
      <c r="F10" s="85"/>
      <c r="G10" s="22"/>
    </row>
    <row r="11" spans="1:7" ht="54" customHeight="1">
      <c r="A11" s="104" t="s">
        <v>84</v>
      </c>
      <c r="B11" s="57" t="s">
        <v>85</v>
      </c>
      <c r="C11" s="183" t="s">
        <v>152</v>
      </c>
      <c r="D11" s="185" t="s">
        <v>153</v>
      </c>
      <c r="E11" s="185" t="s">
        <v>154</v>
      </c>
      <c r="F11" s="61"/>
      <c r="G11" s="22"/>
    </row>
    <row r="12" spans="1:7" ht="33" customHeight="1">
      <c r="A12" s="105"/>
      <c r="B12" s="105"/>
      <c r="C12" s="184"/>
      <c r="D12" s="186"/>
      <c r="E12" s="186"/>
      <c r="F12" s="61"/>
      <c r="G12" s="22"/>
    </row>
    <row r="13" spans="1:6" ht="12.75">
      <c r="A13" s="16" t="s">
        <v>155</v>
      </c>
      <c r="B13" s="151">
        <f>C13+D13+E13</f>
        <v>105.5</v>
      </c>
      <c r="C13" s="151">
        <v>25.5</v>
      </c>
      <c r="D13" s="151">
        <v>80</v>
      </c>
      <c r="E13" s="151"/>
      <c r="F13" s="22"/>
    </row>
    <row r="14" spans="1:6" ht="12.75">
      <c r="A14" s="13" t="s">
        <v>156</v>
      </c>
      <c r="B14" s="152"/>
      <c r="C14" s="152"/>
      <c r="D14" s="152"/>
      <c r="E14" s="152"/>
      <c r="F14" s="22"/>
    </row>
  </sheetData>
  <sheetProtection/>
  <mergeCells count="10">
    <mergeCell ref="B13:B14"/>
    <mergeCell ref="C13:C14"/>
    <mergeCell ref="D13:D14"/>
    <mergeCell ref="E13:E14"/>
    <mergeCell ref="A6:E6"/>
    <mergeCell ref="A7:E7"/>
    <mergeCell ref="C10:E10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J17"/>
  <sheetViews>
    <sheetView workbookViewId="0" topLeftCell="A1">
      <selection activeCell="G3" sqref="G3"/>
    </sheetView>
  </sheetViews>
  <sheetFormatPr defaultColWidth="9.00390625" defaultRowHeight="12.75"/>
  <cols>
    <col min="1" max="1" width="24.25390625" style="0" customWidth="1"/>
    <col min="2" max="2" width="8.00390625" style="0" customWidth="1"/>
    <col min="3" max="3" width="12.125" style="0" customWidth="1"/>
    <col min="4" max="5" width="11.75390625" style="0" customWidth="1"/>
    <col min="6" max="6" width="12.75390625" style="0" customWidth="1"/>
    <col min="7" max="7" width="11.875" style="0" customWidth="1"/>
    <col min="8" max="8" width="12.125" style="0" customWidth="1"/>
  </cols>
  <sheetData>
    <row r="2" spans="6:10" ht="12.75">
      <c r="F2" s="43"/>
      <c r="G2" s="146" t="s">
        <v>86</v>
      </c>
      <c r="H2" s="146"/>
      <c r="I2" s="43"/>
      <c r="J2" s="43"/>
    </row>
    <row r="3" spans="5:10" ht="12.75">
      <c r="E3" s="43"/>
      <c r="F3" s="43"/>
      <c r="G3" s="43"/>
      <c r="H3" s="12" t="s">
        <v>110</v>
      </c>
      <c r="I3" s="43"/>
      <c r="J3" s="43"/>
    </row>
    <row r="4" spans="5:10" ht="12.75">
      <c r="E4" s="43"/>
      <c r="F4" s="43"/>
      <c r="G4" s="43"/>
      <c r="H4" s="12" t="s">
        <v>177</v>
      </c>
      <c r="I4" s="43"/>
      <c r="J4" s="43"/>
    </row>
    <row r="7" spans="1:8" ht="15.75">
      <c r="A7" s="177" t="s">
        <v>102</v>
      </c>
      <c r="B7" s="177"/>
      <c r="C7" s="177"/>
      <c r="D7" s="177"/>
      <c r="E7" s="177"/>
      <c r="F7" s="177"/>
      <c r="G7" s="177"/>
      <c r="H7" s="177"/>
    </row>
    <row r="8" spans="1:8" ht="15.75">
      <c r="A8" s="177" t="s">
        <v>127</v>
      </c>
      <c r="B8" s="177"/>
      <c r="C8" s="177"/>
      <c r="D8" s="177"/>
      <c r="E8" s="177"/>
      <c r="F8" s="177"/>
      <c r="G8" s="177"/>
      <c r="H8" s="177"/>
    </row>
    <row r="9" spans="1:8" ht="15.75">
      <c r="A9" s="177" t="s">
        <v>261</v>
      </c>
      <c r="B9" s="177"/>
      <c r="C9" s="177"/>
      <c r="D9" s="177"/>
      <c r="E9" s="177"/>
      <c r="F9" s="177"/>
      <c r="G9" s="177"/>
      <c r="H9" s="177"/>
    </row>
    <row r="10" spans="2:6" ht="12.75">
      <c r="B10" s="65"/>
      <c r="C10" s="65"/>
      <c r="D10" s="65"/>
      <c r="E10" s="65"/>
      <c r="F10" s="65"/>
    </row>
    <row r="11" ht="12.75">
      <c r="H11" s="68" t="s">
        <v>26</v>
      </c>
    </row>
    <row r="12" spans="1:8" ht="12.75">
      <c r="A12" s="189" t="s">
        <v>84</v>
      </c>
      <c r="B12" s="182" t="s">
        <v>85</v>
      </c>
      <c r="C12" s="182" t="s">
        <v>157</v>
      </c>
      <c r="D12" s="182"/>
      <c r="E12" s="182"/>
      <c r="F12" s="182" t="s">
        <v>178</v>
      </c>
      <c r="G12" s="182"/>
      <c r="H12" s="182"/>
    </row>
    <row r="13" spans="1:8" ht="12.75" customHeight="1">
      <c r="A13" s="189"/>
      <c r="B13" s="182"/>
      <c r="C13" s="182" t="s">
        <v>151</v>
      </c>
      <c r="D13" s="182"/>
      <c r="E13" s="182"/>
      <c r="F13" s="182" t="s">
        <v>151</v>
      </c>
      <c r="G13" s="182"/>
      <c r="H13" s="182"/>
    </row>
    <row r="14" spans="1:8" ht="53.25" customHeight="1">
      <c r="A14" s="189"/>
      <c r="B14" s="182"/>
      <c r="C14" s="189" t="s">
        <v>152</v>
      </c>
      <c r="D14" s="189" t="s">
        <v>153</v>
      </c>
      <c r="E14" s="185" t="s">
        <v>154</v>
      </c>
      <c r="F14" s="189" t="s">
        <v>152</v>
      </c>
      <c r="G14" s="189" t="s">
        <v>153</v>
      </c>
      <c r="H14" s="185" t="s">
        <v>154</v>
      </c>
    </row>
    <row r="15" spans="1:8" ht="48.75" customHeight="1">
      <c r="A15" s="189"/>
      <c r="B15" s="182"/>
      <c r="C15" s="189"/>
      <c r="D15" s="189"/>
      <c r="E15" s="186"/>
      <c r="F15" s="189"/>
      <c r="G15" s="189"/>
      <c r="H15" s="186"/>
    </row>
    <row r="16" spans="1:8" ht="12.75">
      <c r="A16" s="185" t="s">
        <v>126</v>
      </c>
      <c r="B16" s="187">
        <f>C16+D16+F16</f>
        <v>80</v>
      </c>
      <c r="C16" s="151"/>
      <c r="D16" s="151">
        <v>80</v>
      </c>
      <c r="E16" s="151"/>
      <c r="F16" s="151"/>
      <c r="G16" s="151">
        <v>80</v>
      </c>
      <c r="H16" s="151"/>
    </row>
    <row r="17" spans="1:8" ht="30.75" customHeight="1">
      <c r="A17" s="186"/>
      <c r="B17" s="188"/>
      <c r="C17" s="152"/>
      <c r="D17" s="152"/>
      <c r="E17" s="152"/>
      <c r="F17" s="152"/>
      <c r="G17" s="152"/>
      <c r="H17" s="152"/>
    </row>
  </sheetData>
  <sheetProtection/>
  <mergeCells count="24">
    <mergeCell ref="A9:H9"/>
    <mergeCell ref="G2:H2"/>
    <mergeCell ref="A8:H8"/>
    <mergeCell ref="A7:H7"/>
    <mergeCell ref="C12:E12"/>
    <mergeCell ref="F12:H12"/>
    <mergeCell ref="A12:A15"/>
    <mergeCell ref="B12:B15"/>
    <mergeCell ref="C13:E13"/>
    <mergeCell ref="F13:H13"/>
    <mergeCell ref="C14:C15"/>
    <mergeCell ref="D14:D15"/>
    <mergeCell ref="E14:E15"/>
    <mergeCell ref="F14:F15"/>
    <mergeCell ref="G14:G15"/>
    <mergeCell ref="H14:H15"/>
    <mergeCell ref="G16:G17"/>
    <mergeCell ref="H16:H17"/>
    <mergeCell ref="A16:A17"/>
    <mergeCell ref="B16:B17"/>
    <mergeCell ref="C16:C17"/>
    <mergeCell ref="D16:D17"/>
    <mergeCell ref="E16:E17"/>
    <mergeCell ref="F16:F1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G27"/>
  <sheetViews>
    <sheetView workbookViewId="0" topLeftCell="A1">
      <selection activeCell="E15" sqref="E15"/>
    </sheetView>
  </sheetViews>
  <sheetFormatPr defaultColWidth="9.00390625" defaultRowHeight="12.75"/>
  <cols>
    <col min="1" max="4" width="14.00390625" style="0" customWidth="1"/>
  </cols>
  <sheetData>
    <row r="2" spans="5:6" ht="12.75">
      <c r="E2" s="146" t="s">
        <v>98</v>
      </c>
      <c r="F2" s="146"/>
    </row>
    <row r="3" spans="1:6" ht="12.75">
      <c r="A3" s="43"/>
      <c r="B3" s="43"/>
      <c r="C3" s="43"/>
      <c r="D3" s="43"/>
      <c r="E3" s="43"/>
      <c r="F3" s="12" t="s">
        <v>110</v>
      </c>
    </row>
    <row r="4" spans="1:6" ht="12.75">
      <c r="A4" s="43"/>
      <c r="B4" s="43"/>
      <c r="C4" s="43"/>
      <c r="D4" s="43"/>
      <c r="E4" s="43"/>
      <c r="F4" s="12" t="s">
        <v>177</v>
      </c>
    </row>
    <row r="5" spans="1:4" ht="12.75">
      <c r="A5" s="43"/>
      <c r="B5" s="43"/>
      <c r="C5" s="43"/>
      <c r="D5" s="43"/>
    </row>
    <row r="6" spans="1:4" ht="12.75">
      <c r="A6" s="12"/>
      <c r="B6" s="12"/>
      <c r="C6" s="12"/>
      <c r="D6" s="12"/>
    </row>
    <row r="7" spans="1:6" ht="38.25" customHeight="1">
      <c r="A7" s="190" t="s">
        <v>262</v>
      </c>
      <c r="B7" s="190"/>
      <c r="C7" s="190"/>
      <c r="D7" s="190"/>
      <c r="E7" s="190"/>
      <c r="F7" s="190"/>
    </row>
    <row r="10" spans="1:6" ht="26.25" customHeight="1">
      <c r="A10" s="153" t="s">
        <v>128</v>
      </c>
      <c r="B10" s="154"/>
      <c r="C10" s="154"/>
      <c r="D10" s="155"/>
      <c r="E10" s="147" t="s">
        <v>129</v>
      </c>
      <c r="F10" s="149"/>
    </row>
    <row r="11" spans="1:6" ht="12.75">
      <c r="A11" s="156"/>
      <c r="B11" s="157"/>
      <c r="C11" s="157"/>
      <c r="D11" s="158"/>
      <c r="E11" s="147" t="s">
        <v>143</v>
      </c>
      <c r="F11" s="149"/>
    </row>
    <row r="12" spans="1:6" ht="12.75">
      <c r="A12" s="88" t="s">
        <v>130</v>
      </c>
      <c r="B12" s="89"/>
      <c r="C12" s="89"/>
      <c r="D12" s="89"/>
      <c r="E12" s="147">
        <v>-3332</v>
      </c>
      <c r="F12" s="149"/>
    </row>
    <row r="13" spans="1:6" ht="12.75">
      <c r="A13" s="88" t="s">
        <v>131</v>
      </c>
      <c r="B13" s="89"/>
      <c r="C13" s="89"/>
      <c r="D13" s="89"/>
      <c r="E13" s="147"/>
      <c r="F13" s="149"/>
    </row>
    <row r="14" spans="1:6" ht="12.75">
      <c r="A14" s="88" t="s">
        <v>132</v>
      </c>
      <c r="B14" s="89"/>
      <c r="C14" s="89"/>
      <c r="D14" s="89"/>
      <c r="E14" s="147">
        <v>-3332</v>
      </c>
      <c r="F14" s="149"/>
    </row>
    <row r="16" ht="11.25" customHeight="1"/>
    <row r="17" spans="1:7" s="66" customFormat="1" ht="27" customHeight="1">
      <c r="A17" s="1"/>
      <c r="B17" s="1"/>
      <c r="C17" s="1"/>
      <c r="D17" s="1"/>
      <c r="E17"/>
      <c r="F17"/>
      <c r="G17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sheetProtection/>
  <mergeCells count="8">
    <mergeCell ref="E13:F13"/>
    <mergeCell ref="E14:F14"/>
    <mergeCell ref="E2:F2"/>
    <mergeCell ref="A7:F7"/>
    <mergeCell ref="A10:D11"/>
    <mergeCell ref="E10:F10"/>
    <mergeCell ref="E11:F11"/>
    <mergeCell ref="E12:F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Sobranie</cp:lastModifiedBy>
  <cp:lastPrinted>2017-12-19T14:07:32Z</cp:lastPrinted>
  <dcterms:created xsi:type="dcterms:W3CDTF">2003-01-27T11:57:13Z</dcterms:created>
  <dcterms:modified xsi:type="dcterms:W3CDTF">2018-01-15T11:04:54Z</dcterms:modified>
  <cp:category/>
  <cp:version/>
  <cp:contentType/>
  <cp:contentStatus/>
</cp:coreProperties>
</file>