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4" sheetId="1" r:id="rId1"/>
    <sheet name="5" sheetId="2" r:id="rId2"/>
    <sheet name="6" sheetId="3" r:id="rId3"/>
    <sheet name="7" sheetId="4" r:id="rId4"/>
    <sheet name="11" sheetId="5" r:id="rId5"/>
    <sheet name="Лист1" sheetId="6" r:id="rId6"/>
  </sheets>
  <definedNames>
    <definedName name="_xlnm.Print_Titles" localSheetId="1">'5'!$11:$13</definedName>
    <definedName name="_xlnm.Print_Titles" localSheetId="3">'7'!$10:$12</definedName>
    <definedName name="_xlnm.Print_Area" localSheetId="1">'5'!$A$2:$H$172</definedName>
  </definedNames>
  <calcPr fullCalcOnLoad="1"/>
</workbook>
</file>

<file path=xl/sharedStrings.xml><?xml version="1.0" encoding="utf-8"?>
<sst xmlns="http://schemas.openxmlformats.org/spreadsheetml/2006/main" count="1717" uniqueCount="269">
  <si>
    <t>Приложение № 4</t>
  </si>
  <si>
    <t>к бюджету Руднянского городского поселения</t>
  </si>
  <si>
    <t>Распределение бюджетных ассигнований бюджета поселения</t>
  </si>
  <si>
    <t>по разделам и подразделам  функциональной классификации расходов</t>
  </si>
  <si>
    <t>тыс. руб.</t>
  </si>
  <si>
    <t>код</t>
  </si>
  <si>
    <t>Наименование</t>
  </si>
  <si>
    <t>сумма</t>
  </si>
  <si>
    <t>0100</t>
  </si>
  <si>
    <t>Общегосударственные вопросы</t>
  </si>
  <si>
    <t>0103</t>
  </si>
  <si>
    <t xml:space="preserve">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</si>
  <si>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</si>
  <si>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</si>
  <si>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0106</t>
  </si>
  <si>
    <t xml:space="preserve">           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</si>
  <si>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</si>
  <si>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           Обеспечение проведения выборов и референдумов</t>
  </si>
  <si>
    <t>0111</t>
  </si>
  <si>
    <t xml:space="preserve">             Резервные фонды</t>
  </si>
  <si>
    <t>0113</t>
  </si>
  <si>
    <t xml:space="preserve">             Другие общегосударственные вопросы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</si>
  <si>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</si>
  <si>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</si>
  <si>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</si>
  <si>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</si>
  <si>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0300</t>
  </si>
  <si>
    <t xml:space="preserve">Национальная безопасность и правоохранительная деятельность </t>
  </si>
  <si>
    <t>0309</t>
  </si>
  <si>
    <t xml:space="preserve"> Защита населения и территории от последствий чрезвычайных ситуаций  природного и техногенного характера, гражданская оборона</t>
  </si>
  <si>
    <t>0310</t>
  </si>
  <si>
    <t xml:space="preserve"> 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</si>
  <si>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</si>
  <si>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</si>
  <si>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</si>
  <si>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</si>
  <si>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</si>
  <si>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</si>
  <si>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</si>
  <si>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</si>
  <si>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</si>
  <si>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 -коммунальное хозяйство</t>
  </si>
  <si>
    <t>0501</t>
  </si>
  <si>
    <t xml:space="preserve">             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</si>
  <si>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</si>
  <si>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</si>
  <si>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</si>
  <si>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</si>
  <si>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</si>
  <si>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</si>
  <si>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</si>
  <si>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</si>
  <si>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</si>
  <si>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 xml:space="preserve">               Молодежная политика и оздоровление детей</t>
  </si>
  <si>
    <t xml:space="preserve"> 0800</t>
  </si>
  <si>
    <t>Культура,  кинематография</t>
  </si>
  <si>
    <t>0801</t>
  </si>
  <si>
    <t xml:space="preserve">Культура    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</si>
  <si>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</si>
  <si>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</si>
  <si>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</si>
  <si>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</si>
  <si>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</si>
  <si>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</si>
  <si>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</si>
  <si>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Массовй спорт</t>
  </si>
  <si>
    <t>1200</t>
  </si>
  <si>
    <t>Средства массовой информации</t>
  </si>
  <si>
    <t>1204</t>
  </si>
  <si>
    <t>Другие вопросы в области средств  массовой информации</t>
  </si>
  <si>
    <t>ВСЕГО РАСХОДОВ</t>
  </si>
  <si>
    <t>Приложение № 5</t>
  </si>
  <si>
    <t>к бюджету Руднянского гордского поселения</t>
  </si>
  <si>
    <t>Распределение ассигнований из  бюджета поселения</t>
  </si>
  <si>
    <t>по разделам и подразделам , целевым статьям и видам расходов</t>
  </si>
  <si>
    <t xml:space="preserve">функциональной классификации расходов бюджета  </t>
  </si>
  <si>
    <t>Раздел</t>
  </si>
  <si>
    <t>Подраздел</t>
  </si>
  <si>
    <t>Целевая статья</t>
  </si>
  <si>
    <t>Вид расходов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</si>
  <si>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</si>
  <si>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</si>
  <si>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</si>
  <si>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Руднянского муниципального района и поселений Руднянского муниципального района</t>
  </si>
  <si>
    <t>90 0 00 00000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</si>
  <si>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</si>
  <si>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</si>
  <si>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</si>
  <si>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</si>
  <si>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</si>
  <si>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04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</si>
  <si>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</si>
  <si>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99 0 00 00000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</si>
  <si>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</si>
  <si>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</si>
  <si>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</si>
  <si>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</si>
  <si>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</si>
  <si>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</si>
  <si>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</si>
  <si>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</si>
  <si>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</si>
  <si>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</si>
  <si>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</si>
  <si>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</si>
  <si>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района"</t>
  </si>
  <si>
    <t>18 0 00 00000</t>
  </si>
  <si>
    <t>Муниципальная программа "Развитие гражданского общества на территории Руднянского городского поселения "</t>
  </si>
  <si>
    <t>03 0 00 00000</t>
  </si>
  <si>
    <t>Подпрограмма "Развитие и совершенствование территориального общественного самоуправления Руднянского городского поселения"</t>
  </si>
  <si>
    <t>03 3 00 00000</t>
  </si>
  <si>
    <t>Предоставление субсидий бюджетным, автономным учреждениям или иным некоммерческим организациям</t>
  </si>
  <si>
    <t>600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</si>
  <si>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"</t>
  </si>
  <si>
    <t>16 0 00 00000</t>
  </si>
  <si>
    <t>02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</si>
  <si>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</si>
  <si>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</si>
  <si>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</si>
  <si>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05 0 00 00000</t>
  </si>
  <si>
    <t>Подпрограмма "Защита населения и территории от чрезвычайных ситуаций"</t>
  </si>
  <si>
    <t>05 2 00 00000</t>
  </si>
  <si>
    <t>Обеспечение пожарной безопасности</t>
  </si>
  <si>
    <t>10</t>
  </si>
  <si>
    <t>Муниципальная программа "Обеспечение безопасности жизнедеятельности на территории Руднянского городского поселения "</t>
  </si>
  <si>
    <t>05 1 00 00000</t>
  </si>
  <si>
    <t>08</t>
  </si>
  <si>
    <t xml:space="preserve">Муниципальная программа "Развитие транспортной системы и обеспечение безопасности дорожного движения на территории Громковского сельского поселения "  </t>
  </si>
  <si>
    <t>06 0 00 00000</t>
  </si>
  <si>
    <t>Подпрограмма "Развитие системы общественного автотранспорта"</t>
  </si>
  <si>
    <t>06 1 00 00000</t>
  </si>
  <si>
    <t>Подпрограмма "Совершенствование и развитие сети автомобильных дорог общего пользования в Руднянском городском поселении"</t>
  </si>
  <si>
    <t>06 2 00 00000</t>
  </si>
  <si>
    <t>12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</si>
  <si>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на 2018-2020 годы"</t>
  </si>
  <si>
    <t>Жилищно-коммунальное хозяйство</t>
  </si>
  <si>
    <t>05</t>
  </si>
  <si>
    <t>Жилищное хозяйство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</si>
  <si>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"</t>
  </si>
  <si>
    <t>Муниципальная программа "По энергосбережению и повышению энергетической эффективности на территории Руднянского городского поселения "</t>
  </si>
  <si>
    <t>13 0 00 00000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</si>
  <si>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района"</t>
  </si>
  <si>
    <t>Молодежная политика и оздоровлекние детей</t>
  </si>
  <si>
    <t>Муниципальная программа "Молодежная политика на территории Руднянского городского поселения на 2018-2020годы"</t>
  </si>
  <si>
    <t>02 0 00 00000</t>
  </si>
  <si>
    <t>Подпрограмма "Вовлечение молодежи Руднянского городскогопоселения в социальную практику"</t>
  </si>
  <si>
    <t>02 1 00 00000</t>
  </si>
  <si>
    <t xml:space="preserve">Культура, кинематография </t>
  </si>
  <si>
    <t xml:space="preserve">Культура </t>
  </si>
  <si>
    <t>Муниципальная программа "Развитие культуры и туризма на территории Руднянского городского поселения "</t>
  </si>
  <si>
    <t>14 0 00 00000</t>
  </si>
  <si>
    <t>Подпрограмма "Сохранение и развитие профессионального искусства, народного творчесива, культурных инициатив и творческого потенциала населения в Руднянском городском поселении"</t>
  </si>
  <si>
    <t>14 2 00 00000</t>
  </si>
  <si>
    <t>Социальное обеспечение и иные выплаты населению</t>
  </si>
  <si>
    <t>300</t>
  </si>
  <si>
    <t>Массовый спорт</t>
  </si>
  <si>
    <t>Муниципальная программа "Развитие физической культуры и спорта в Руднянском городском поселении на 2018-2020 годы"</t>
  </si>
  <si>
    <t>09 0 00 00000</t>
  </si>
  <si>
    <t>Подпрограмма "Развитие физической культуры и детского спорта в Руднянском городском поселении"</t>
  </si>
  <si>
    <t>09 1 00 00000</t>
  </si>
  <si>
    <t>Другие вопросы в области средств массовой информации</t>
  </si>
  <si>
    <t>Подпрограмма "Реализация информационной политики на территории Руднянского городского поселения Руднянского муниципального района в сфере средств массовой информации"</t>
  </si>
  <si>
    <t>03 4 00 00000</t>
  </si>
  <si>
    <t>ВСЕГО</t>
  </si>
  <si>
    <t xml:space="preserve">  </t>
  </si>
  <si>
    <t>Приложение №  6</t>
  </si>
  <si>
    <t>Распределение бюджетных ассигнований на реализацию</t>
  </si>
  <si>
    <t>Целевая</t>
  </si>
  <si>
    <t xml:space="preserve">Сумма </t>
  </si>
  <si>
    <t xml:space="preserve">Наименование </t>
  </si>
  <si>
    <t xml:space="preserve">статья </t>
  </si>
  <si>
    <t>расходов</t>
  </si>
  <si>
    <t>год</t>
  </si>
  <si>
    <t>Администрация Руднянского городского поселения</t>
  </si>
  <si>
    <t>Муниципальные программы</t>
  </si>
  <si>
    <t>5. Муниципальная программа "Развитие физической культуры и спорта в Руднянском городском поселении "</t>
  </si>
  <si>
    <t>18 1 00 00000</t>
  </si>
  <si>
    <t>Приложение № 7</t>
  </si>
  <si>
    <t xml:space="preserve">Ведомственная  структура   расходов  бюджета </t>
  </si>
  <si>
    <t xml:space="preserve">Руднянского городского поселения </t>
  </si>
  <si>
    <t>Ведомство</t>
  </si>
  <si>
    <t>Отдел Управления Руднянского городского поселения</t>
  </si>
  <si>
    <t>953</t>
  </si>
  <si>
    <t>Функционирование   высшего должностного лица субъекта Российской Федерации и муниципального образования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</si>
  <si>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на 2018-2020годы"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</si>
  <si>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на 2018-2020 годы"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</si>
  <si>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Руднянском городском поселении"</t>
  </si>
  <si>
    <t>Руднянское городское Собрание народных депутатов</t>
  </si>
  <si>
    <t>951</t>
  </si>
  <si>
    <t>Наименование поселения</t>
  </si>
  <si>
    <t>Итого</t>
  </si>
  <si>
    <t>Руднянское</t>
  </si>
  <si>
    <t>городское поселение</t>
  </si>
  <si>
    <t>Приложение № 12</t>
  </si>
  <si>
    <t>Вид заимствований</t>
  </si>
  <si>
    <t>Привлечение средств</t>
  </si>
  <si>
    <t>Погашение основной суммы долга</t>
  </si>
  <si>
    <t>941</t>
  </si>
  <si>
    <t>1. Муниципальная программа "Развитие гражданского общества на территории Руднянского городского поселения "</t>
  </si>
  <si>
    <t>2. Муниципальная программа "Обеспечение безопасности жизнедеятельности на территории Руднянского городского поселения "</t>
  </si>
  <si>
    <t xml:space="preserve">3. 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"  </t>
  </si>
  <si>
    <t>4. Муниципальная программа "Развитие культуры и туризма на территории Руднянского городского поселения "</t>
  </si>
  <si>
    <t>5. Муниципальная программа "По энергосбережению и повышению энергетической эффективности на территории Руднянского городского поселения "</t>
  </si>
  <si>
    <t>6. 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"</t>
  </si>
  <si>
    <t xml:space="preserve">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"  </t>
  </si>
  <si>
    <t>Подпрограмма "Пожарная безопасность на территории Руднянского поселения  поселения"</t>
  </si>
  <si>
    <t>Подпрограмма "Пожарная безопасность на территории Руднянского городского поселения"</t>
  </si>
  <si>
    <t>Муниципальная программа "Развитие гражданского общества на территории Руднянского городского поселения"</t>
  </si>
  <si>
    <t>2022 год</t>
  </si>
  <si>
    <t>18 Б 00 00000</t>
  </si>
  <si>
    <t>Другие воприсы в области национальной экономике</t>
  </si>
  <si>
    <t>13 1 00 00000</t>
  </si>
  <si>
    <t>Приложение 7 изложить в следующей редакции:</t>
  </si>
  <si>
    <t>Администрация Руднянского муниципального района</t>
  </si>
  <si>
    <t>Межбюджетные трансферты общего характера бюджетам бюджетной системы Российской Федерации</t>
  </si>
  <si>
    <t>Прочие межбюджетны трансферты общего характера</t>
  </si>
  <si>
    <t>Муниципальная программа  "Комплексное развитие сельских территорий"</t>
  </si>
  <si>
    <t>23 Д 00 00000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</si>
  <si>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</si>
  <si>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"Комплексное развитие сельских территорий  Руднянского городского поселения  "</t>
  </si>
  <si>
    <t>Муниципальная программа "Создание условий для обеспечения качественными услугами водоснабжкния  населения  Руднянского городского поселения"</t>
  </si>
  <si>
    <t>19 9 00 00000</t>
  </si>
  <si>
    <t>2023 год</t>
  </si>
  <si>
    <t>19 0 00 00000</t>
  </si>
  <si>
    <t>7. Муниципальная программа "Создание условий  для обеспечения качественными  услугами водоснабжения  населения   Руднянского городского поселения "</t>
  </si>
  <si>
    <t>8. Муниципальная программа "Комплексное развитие сельских территорий  Руднянского городского поселения  "</t>
  </si>
  <si>
    <t>1403</t>
  </si>
  <si>
    <t>Межбюджетные трансферты общего характера бюджетам  бюджетной системы Российской Федерации</t>
  </si>
  <si>
    <t>1400</t>
  </si>
  <si>
    <t xml:space="preserve">Межбюджетные трансферты бюджету муниципального района </t>
  </si>
  <si>
    <t xml:space="preserve">иные вопросы местного значения </t>
  </si>
  <si>
    <t>Приложение № 11</t>
  </si>
  <si>
    <t>ПРОГРАММА</t>
  </si>
  <si>
    <t>кредиты   от    других   бюджетов   бюджетной   системы   Российской   Федерации,</t>
  </si>
  <si>
    <t xml:space="preserve">кредитных организаций, по которым возникают долговые обязательства Руднянского </t>
  </si>
  <si>
    <t>муниципального района.</t>
  </si>
  <si>
    <t>Перечень</t>
  </si>
  <si>
    <t>муниципальных внутренних заимствований</t>
  </si>
  <si>
    <t>Сумма (тыс.руб.)</t>
  </si>
  <si>
    <t>Кредиты  кредитных организаций</t>
  </si>
  <si>
    <t>Состав источников</t>
  </si>
  <si>
    <t xml:space="preserve">Разница  между полученными  и погашенными  в валюте </t>
  </si>
  <si>
    <t>Российской Федерации кредитами  кредитных организаций</t>
  </si>
  <si>
    <t xml:space="preserve">Изменение остатков средств  на счетах по учету средств </t>
  </si>
  <si>
    <t xml:space="preserve">районного бюджета в течение соответствующего </t>
  </si>
  <si>
    <t>финансового года</t>
  </si>
  <si>
    <t xml:space="preserve">Всего  источников  внутреннего финансирования дефицита </t>
  </si>
  <si>
    <t xml:space="preserve">районного бюджета </t>
  </si>
  <si>
    <t>МУНИЦИПАЛЬНЫХ  ВНУТРЕННИХ  ЗАИМСТВОВАНИЙ</t>
  </si>
  <si>
    <t xml:space="preserve">Администрация  Руднянского  муниципального района  вправе  привлекать 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</si>
  <si>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н"</t>
  </si>
  <si>
    <t>на 2022 год и на плановый период 2023 и 2024 годов</t>
  </si>
  <si>
    <t xml:space="preserve">на 2022 год </t>
  </si>
  <si>
    <t>2024 год</t>
  </si>
  <si>
    <t xml:space="preserve"> на 2022  - 2024 годы</t>
  </si>
  <si>
    <t>Руднянского городского поселения на 2022год</t>
  </si>
  <si>
    <t>Источники финансирования  внутреннего дефицита  бюджета городского поселения на 2022 год</t>
  </si>
  <si>
    <t xml:space="preserve">на 2022 год и на плановый период 2023 и 2024 годов </t>
  </si>
  <si>
    <t>на 2022год и на плановый период 2023 и 2024 годов</t>
  </si>
  <si>
    <t>муниципальных программ на 2022 год и на плановый период 2023 и 2024 годов</t>
  </si>
  <si>
    <t>РУДНЯНСКОГО ГОРОДСКОГО ПОСЕЛЕНИЯ  НА  2022 год</t>
  </si>
  <si>
    <t>Приложение 12 изложить в следующей редакции:</t>
  </si>
  <si>
    <t xml:space="preserve">Глава Руднянского </t>
  </si>
  <si>
    <t xml:space="preserve">городского поселения </t>
  </si>
  <si>
    <t>О.Н.Кувыкина</t>
  </si>
  <si>
    <t>Приложение 6 изложить в следующей редакции:</t>
  </si>
  <si>
    <t>Приложение 5 изложить в следующей редакции:</t>
  </si>
  <si>
    <t>Приложение 4 изложить в следующей редакции:</t>
  </si>
  <si>
    <t>Приложение 11 изложить в следующей редакции: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</si>
</sst>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#,##0.000"/>
    <numFmt numFmtId="168" formatCode="0.0000"/>
    <numFmt numFmtId="169" formatCode="#,##0.0000"/>
    <numFmt numFmtId="170" formatCode="#,##0.00000"/>
  </numFmts>
  <fonts count="47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i/>
      <sz val="11"/>
      <name val="Arial Cyr"/>
      <family val="0"/>
    </font>
    <font>
      <sz val="10"/>
      <color indexed="8"/>
      <name val="Arial"/>
      <family val="2"/>
    </font>
    <font>
      <i/>
      <sz val="12"/>
      <name val="Arial Cyr"/>
      <family val="0"/>
    </font>
    <font>
      <b/>
      <i/>
      <sz val="10"/>
      <name val="Arial Cyr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64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66" fontId="11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166" fontId="2" fillId="0" borderId="20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20" xfId="0" applyFont="1" applyBorder="1" applyAlignment="1">
      <alignment horizontal="left" wrapText="1"/>
    </xf>
    <xf numFmtId="166" fontId="5" fillId="0" borderId="20" xfId="0" applyNumberFormat="1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49" fontId="0" fillId="0" borderId="20" xfId="0" applyNumberFormat="1" applyBorder="1" applyAlignment="1">
      <alignment horizontal="right"/>
    </xf>
    <xf numFmtId="0" fontId="5" fillId="0" borderId="20" xfId="0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34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167" fontId="0" fillId="33" borderId="10" xfId="0" applyNumberFormat="1" applyFon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L4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7" max="8" width="9.00390625" style="0" customWidth="1"/>
    <col min="9" max="9" width="10.875" style="0" customWidth="1"/>
    <col min="10" max="10" width="12.375" style="0" customWidth="1"/>
    <col min="11" max="11" width="10.00390625" style="0" customWidth="1"/>
  </cols>
  <sheetData>
    <row r="1" ht="12.75">
      <c r="A1" t="s">
        <v>267</v>
      </c>
    </row>
    <row r="2" spans="7:12" ht="12.75">
      <c r="G2" s="1"/>
      <c r="H2" s="1"/>
      <c r="I2" s="1"/>
      <c r="J2" s="193" t="s">
        <v>0</v>
      </c>
      <c r="K2" s="193"/>
      <c r="L2" s="193"/>
    </row>
    <row r="3" spans="7:12" ht="12.75">
      <c r="G3" s="193" t="s">
        <v>1</v>
      </c>
      <c r="H3" s="193"/>
      <c r="I3" s="193"/>
      <c r="J3" s="193"/>
      <c r="K3" s="193"/>
      <c r="L3" s="193"/>
    </row>
    <row r="4" spans="7:12" ht="12.75">
      <c r="G4" s="194" t="s">
        <v>251</v>
      </c>
      <c r="H4" s="193"/>
      <c r="I4" s="193"/>
      <c r="J4" s="193"/>
      <c r="K4" s="193"/>
      <c r="L4" s="193"/>
    </row>
    <row r="6" spans="1:12" ht="15.75">
      <c r="A6" s="195" t="s">
        <v>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5.75">
      <c r="A7" s="195" t="s">
        <v>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15.75">
      <c r="A8" s="195" t="s">
        <v>258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2:11" ht="12.75">
      <c r="B9" s="3"/>
      <c r="C9" s="3"/>
      <c r="D9" s="3"/>
      <c r="E9" s="3"/>
      <c r="F9" s="3"/>
      <c r="G9" s="3"/>
      <c r="H9" s="3"/>
      <c r="I9" s="3"/>
      <c r="K9" s="4"/>
    </row>
    <row r="10" spans="2:12" ht="12.75">
      <c r="B10" s="3"/>
      <c r="C10" s="3"/>
      <c r="D10" s="3"/>
      <c r="E10" s="3"/>
      <c r="F10" s="3"/>
      <c r="G10" s="3"/>
      <c r="H10" s="3"/>
      <c r="I10" s="3"/>
      <c r="K10" s="4"/>
      <c r="L10" s="2" t="s">
        <v>4</v>
      </c>
    </row>
    <row r="11" spans="1:12" ht="12.75">
      <c r="A11" s="192" t="s">
        <v>5</v>
      </c>
      <c r="B11" s="192" t="s">
        <v>6</v>
      </c>
      <c r="C11" s="192"/>
      <c r="D11" s="192"/>
      <c r="E11" s="192"/>
      <c r="F11" s="192"/>
      <c r="G11" s="192"/>
      <c r="H11" s="192"/>
      <c r="I11" s="192"/>
      <c r="J11" s="192" t="s">
        <v>7</v>
      </c>
      <c r="K11" s="192"/>
      <c r="L11" s="192"/>
    </row>
    <row r="12" spans="1:12" ht="12.75">
      <c r="A12" s="192"/>
      <c r="B12" s="192"/>
      <c r="C12" s="192"/>
      <c r="D12" s="192"/>
      <c r="E12" s="192"/>
      <c r="F12" s="192"/>
      <c r="G12" s="192"/>
      <c r="H12" s="192"/>
      <c r="I12" s="192"/>
      <c r="J12" s="106" t="s">
        <v>208</v>
      </c>
      <c r="K12" s="106" t="s">
        <v>222</v>
      </c>
      <c r="L12" s="106" t="s">
        <v>253</v>
      </c>
    </row>
    <row r="13" spans="1:12" ht="16.5" customHeight="1">
      <c r="A13" s="7" t="s">
        <v>8</v>
      </c>
      <c r="B13" s="183" t="s">
        <v>9</v>
      </c>
      <c r="C13" s="183"/>
      <c r="D13" s="183"/>
      <c r="E13" s="183"/>
      <c r="F13" s="183"/>
      <c r="G13" s="183"/>
      <c r="H13" s="183"/>
      <c r="I13" s="183"/>
      <c r="J13" s="103">
        <f>SUM(J14:J19)</f>
        <v>11086.9</v>
      </c>
      <c r="K13" s="8">
        <f>SUM(K14:K19)</f>
        <v>11039.279999999999</v>
      </c>
      <c r="L13" s="8">
        <f>SUM(L14:L19)</f>
        <v>11840.32</v>
      </c>
    </row>
    <row r="14" spans="1:12" ht="39.75" customHeight="1">
      <c r="A14" s="9" t="s">
        <v>10</v>
      </c>
      <c r="B14" s="187" t="s">
        <v>11</v>
      </c>
      <c r="C14" s="187"/>
      <c r="D14" s="187"/>
      <c r="E14" s="187"/>
      <c r="F14" s="187"/>
      <c r="G14" s="187"/>
      <c r="H14" s="187"/>
      <c r="I14" s="187"/>
      <c r="J14" s="137">
        <v>148.05</v>
      </c>
      <c r="K14" s="10">
        <v>149.3</v>
      </c>
      <c r="L14" s="10">
        <v>150.5</v>
      </c>
    </row>
    <row r="15" spans="1:12" ht="39.75" customHeight="1" hidden="1">
      <c r="A15" s="9" t="s">
        <v>12</v>
      </c>
      <c r="B15" s="187" t="s">
        <v>13</v>
      </c>
      <c r="C15" s="187"/>
      <c r="D15" s="187"/>
      <c r="E15" s="187"/>
      <c r="F15" s="187"/>
      <c r="G15" s="187"/>
      <c r="H15" s="187"/>
      <c r="I15" s="187"/>
      <c r="J15" s="138"/>
      <c r="K15" s="10"/>
      <c r="L15" s="10"/>
    </row>
    <row r="16" spans="1:12" ht="28.5" customHeight="1">
      <c r="A16" s="9" t="s">
        <v>14</v>
      </c>
      <c r="B16" s="187" t="s">
        <v>15</v>
      </c>
      <c r="C16" s="187"/>
      <c r="D16" s="187"/>
      <c r="E16" s="187"/>
      <c r="F16" s="187"/>
      <c r="G16" s="187"/>
      <c r="H16" s="187"/>
      <c r="I16" s="187"/>
      <c r="J16" s="137">
        <v>122</v>
      </c>
      <c r="K16" s="10">
        <v>122</v>
      </c>
      <c r="L16" s="10"/>
    </row>
    <row r="17" spans="1:12" ht="16.5" customHeight="1" hidden="1">
      <c r="A17" s="9" t="s">
        <v>16</v>
      </c>
      <c r="B17" s="187" t="s">
        <v>17</v>
      </c>
      <c r="C17" s="187"/>
      <c r="D17" s="187"/>
      <c r="E17" s="187"/>
      <c r="F17" s="187"/>
      <c r="G17" s="187"/>
      <c r="H17" s="187"/>
      <c r="I17" s="187"/>
      <c r="J17" s="139"/>
      <c r="K17" s="11"/>
      <c r="L17" s="11"/>
    </row>
    <row r="18" spans="1:12" ht="16.5" customHeight="1">
      <c r="A18" s="9" t="s">
        <v>18</v>
      </c>
      <c r="B18" s="187" t="s">
        <v>19</v>
      </c>
      <c r="C18" s="187"/>
      <c r="D18" s="187"/>
      <c r="E18" s="187"/>
      <c r="F18" s="187"/>
      <c r="G18" s="187"/>
      <c r="H18" s="187"/>
      <c r="I18" s="187"/>
      <c r="J18" s="137">
        <v>100</v>
      </c>
      <c r="K18" s="10">
        <v>200</v>
      </c>
      <c r="L18" s="10">
        <v>200</v>
      </c>
    </row>
    <row r="19" spans="1:12" ht="16.5" customHeight="1">
      <c r="A19" s="9" t="s">
        <v>20</v>
      </c>
      <c r="B19" s="187" t="s">
        <v>21</v>
      </c>
      <c r="C19" s="187"/>
      <c r="D19" s="187"/>
      <c r="E19" s="187"/>
      <c r="F19" s="187"/>
      <c r="G19" s="187"/>
      <c r="H19" s="187"/>
      <c r="I19" s="187"/>
      <c r="J19" s="137">
        <v>10716.85</v>
      </c>
      <c r="K19" s="10">
        <v>10567.98</v>
      </c>
      <c r="L19" s="10">
        <v>11489.82</v>
      </c>
    </row>
    <row r="20" spans="1:12" ht="18" customHeight="1">
      <c r="A20" s="7" t="s">
        <v>22</v>
      </c>
      <c r="B20" s="185" t="s">
        <v>23</v>
      </c>
      <c r="C20" s="185"/>
      <c r="D20" s="185"/>
      <c r="E20" s="185"/>
      <c r="F20" s="185"/>
      <c r="G20" s="185"/>
      <c r="H20" s="185"/>
      <c r="I20" s="185"/>
      <c r="J20" s="103">
        <f>J21</f>
        <v>292.8</v>
      </c>
      <c r="K20" s="8">
        <f>K21</f>
        <v>302.5</v>
      </c>
      <c r="L20" s="8">
        <f>L21</f>
        <v>313</v>
      </c>
    </row>
    <row r="21" spans="1:12" ht="15.75" customHeight="1">
      <c r="A21" s="9" t="s">
        <v>24</v>
      </c>
      <c r="B21" s="187" t="s">
        <v>25</v>
      </c>
      <c r="C21" s="187"/>
      <c r="D21" s="187"/>
      <c r="E21" s="187"/>
      <c r="F21" s="187"/>
      <c r="G21" s="187"/>
      <c r="H21" s="187"/>
      <c r="I21" s="187"/>
      <c r="J21" s="137">
        <v>292.8</v>
      </c>
      <c r="K21" s="10">
        <v>302.5</v>
      </c>
      <c r="L21" s="10">
        <v>313</v>
      </c>
    </row>
    <row r="22" spans="1:12" ht="18.75" customHeight="1">
      <c r="A22" s="12" t="s">
        <v>26</v>
      </c>
      <c r="B22" s="185" t="s">
        <v>27</v>
      </c>
      <c r="C22" s="185"/>
      <c r="D22" s="185"/>
      <c r="E22" s="185"/>
      <c r="F22" s="185"/>
      <c r="G22" s="185"/>
      <c r="H22" s="185"/>
      <c r="I22" s="185"/>
      <c r="J22" s="140">
        <f>J23+J24</f>
        <v>40</v>
      </c>
      <c r="K22" s="13">
        <f>K23+K24</f>
        <v>40</v>
      </c>
      <c r="L22" s="13">
        <f>L23+L24</f>
        <v>40</v>
      </c>
    </row>
    <row r="23" spans="1:12" s="17" customFormat="1" ht="39.75" customHeight="1" hidden="1">
      <c r="A23" s="14" t="s">
        <v>28</v>
      </c>
      <c r="B23" s="15"/>
      <c r="C23" s="184" t="s">
        <v>29</v>
      </c>
      <c r="D23" s="184"/>
      <c r="E23" s="184"/>
      <c r="F23" s="184"/>
      <c r="G23" s="184"/>
      <c r="H23" s="184"/>
      <c r="I23" s="184"/>
      <c r="J23" s="141"/>
      <c r="K23" s="16"/>
      <c r="L23" s="16"/>
    </row>
    <row r="24" spans="1:12" ht="18.75" customHeight="1">
      <c r="A24" s="14" t="s">
        <v>30</v>
      </c>
      <c r="B24" s="15"/>
      <c r="C24" s="184" t="s">
        <v>31</v>
      </c>
      <c r="D24" s="184"/>
      <c r="E24" s="184"/>
      <c r="F24" s="184"/>
      <c r="G24" s="184"/>
      <c r="H24" s="184"/>
      <c r="I24" s="184"/>
      <c r="J24" s="141">
        <v>40</v>
      </c>
      <c r="K24" s="16">
        <v>40</v>
      </c>
      <c r="L24" s="16">
        <v>40</v>
      </c>
    </row>
    <row r="25" spans="1:12" ht="18.75" customHeight="1">
      <c r="A25" s="12" t="s">
        <v>32</v>
      </c>
      <c r="B25" s="185" t="s">
        <v>33</v>
      </c>
      <c r="C25" s="185"/>
      <c r="D25" s="185"/>
      <c r="E25" s="185"/>
      <c r="F25" s="185"/>
      <c r="G25" s="185"/>
      <c r="H25" s="185"/>
      <c r="I25" s="185"/>
      <c r="J25" s="140">
        <f>J27+J28+J26</f>
        <v>5069.927</v>
      </c>
      <c r="K25" s="13">
        <f>K27+K28+K26</f>
        <v>2064.8</v>
      </c>
      <c r="L25" s="13">
        <f>L27+L28+L26</f>
        <v>2104.8</v>
      </c>
    </row>
    <row r="26" spans="1:12" s="17" customFormat="1" ht="18.75" customHeight="1">
      <c r="A26" s="14" t="s">
        <v>34</v>
      </c>
      <c r="B26" s="15"/>
      <c r="C26" s="184" t="s">
        <v>35</v>
      </c>
      <c r="D26" s="184"/>
      <c r="E26" s="184"/>
      <c r="F26" s="184"/>
      <c r="G26" s="184"/>
      <c r="H26" s="184"/>
      <c r="I26" s="184"/>
      <c r="J26" s="141">
        <v>732.9</v>
      </c>
      <c r="K26" s="16"/>
      <c r="L26" s="16"/>
    </row>
    <row r="27" spans="1:12" ht="18.75" customHeight="1">
      <c r="A27" s="14" t="s">
        <v>36</v>
      </c>
      <c r="B27" s="15"/>
      <c r="C27" s="184" t="s">
        <v>37</v>
      </c>
      <c r="D27" s="184"/>
      <c r="E27" s="184"/>
      <c r="F27" s="184"/>
      <c r="G27" s="184"/>
      <c r="H27" s="184"/>
      <c r="I27" s="184"/>
      <c r="J27" s="141">
        <v>4147.027</v>
      </c>
      <c r="K27" s="16">
        <v>2064.8</v>
      </c>
      <c r="L27" s="16">
        <v>2104.8</v>
      </c>
    </row>
    <row r="28" spans="1:12" ht="18.75" customHeight="1">
      <c r="A28" s="14" t="s">
        <v>38</v>
      </c>
      <c r="B28" s="15"/>
      <c r="C28" s="184" t="s">
        <v>39</v>
      </c>
      <c r="D28" s="184"/>
      <c r="E28" s="184"/>
      <c r="F28" s="184"/>
      <c r="G28" s="184"/>
      <c r="H28" s="184"/>
      <c r="I28" s="184"/>
      <c r="J28" s="141">
        <v>190</v>
      </c>
      <c r="K28" s="16"/>
      <c r="L28" s="16"/>
    </row>
    <row r="29" spans="1:12" ht="15.75" customHeight="1">
      <c r="A29" s="12" t="s">
        <v>40</v>
      </c>
      <c r="B29" s="183" t="s">
        <v>41</v>
      </c>
      <c r="C29" s="183"/>
      <c r="D29" s="183"/>
      <c r="E29" s="183"/>
      <c r="F29" s="183"/>
      <c r="G29" s="183"/>
      <c r="H29" s="183"/>
      <c r="I29" s="183"/>
      <c r="J29" s="140">
        <f>J30+J31+J33+J32</f>
        <v>12041.625</v>
      </c>
      <c r="K29" s="13">
        <f>K30+K31+K33+K32</f>
        <v>16345.32</v>
      </c>
      <c r="L29" s="13">
        <f>L30+L31+L33+L32</f>
        <v>16416.48</v>
      </c>
    </row>
    <row r="30" spans="1:12" s="17" customFormat="1" ht="15.75" customHeight="1">
      <c r="A30" s="14" t="s">
        <v>42</v>
      </c>
      <c r="B30" s="187" t="s">
        <v>43</v>
      </c>
      <c r="C30" s="187"/>
      <c r="D30" s="187"/>
      <c r="E30" s="187"/>
      <c r="F30" s="187"/>
      <c r="G30" s="187"/>
      <c r="H30" s="187"/>
      <c r="I30" s="187"/>
      <c r="J30" s="142">
        <v>150</v>
      </c>
      <c r="K30" s="18">
        <v>214.1</v>
      </c>
      <c r="L30" s="18">
        <v>214.1</v>
      </c>
    </row>
    <row r="31" spans="1:12" s="17" customFormat="1" ht="15.75" customHeight="1">
      <c r="A31" s="14" t="s">
        <v>44</v>
      </c>
      <c r="B31" s="19"/>
      <c r="C31" s="191" t="s">
        <v>45</v>
      </c>
      <c r="D31" s="191"/>
      <c r="E31" s="191"/>
      <c r="F31" s="191"/>
      <c r="G31" s="191"/>
      <c r="H31" s="191"/>
      <c r="I31" s="191"/>
      <c r="J31" s="143">
        <v>6496.1</v>
      </c>
      <c r="K31" s="16">
        <v>8151.4</v>
      </c>
      <c r="L31" s="16">
        <v>8151.4</v>
      </c>
    </row>
    <row r="32" spans="1:12" s="17" customFormat="1" ht="15.75" customHeight="1">
      <c r="A32" s="14" t="s">
        <v>46</v>
      </c>
      <c r="B32" s="19"/>
      <c r="C32" s="191" t="s">
        <v>47</v>
      </c>
      <c r="D32" s="191"/>
      <c r="E32" s="191"/>
      <c r="F32" s="191"/>
      <c r="G32" s="191"/>
      <c r="H32" s="191"/>
      <c r="I32" s="191"/>
      <c r="J32" s="142">
        <v>3920.375</v>
      </c>
      <c r="K32" s="18">
        <v>6643.77</v>
      </c>
      <c r="L32" s="18">
        <v>6675.53</v>
      </c>
    </row>
    <row r="33" spans="1:12" ht="17.25" customHeight="1">
      <c r="A33" s="14" t="s">
        <v>48</v>
      </c>
      <c r="B33" s="20"/>
      <c r="C33" s="184" t="s">
        <v>49</v>
      </c>
      <c r="D33" s="184"/>
      <c r="E33" s="184"/>
      <c r="F33" s="184"/>
      <c r="G33" s="184"/>
      <c r="H33" s="184"/>
      <c r="I33" s="184"/>
      <c r="J33" s="144">
        <v>1475.15</v>
      </c>
      <c r="K33" s="21">
        <v>1336.05</v>
      </c>
      <c r="L33" s="21">
        <v>1375.45</v>
      </c>
    </row>
    <row r="34" spans="1:12" ht="16.5" customHeight="1" hidden="1">
      <c r="A34" s="12" t="s">
        <v>50</v>
      </c>
      <c r="B34" s="188" t="s">
        <v>51</v>
      </c>
      <c r="C34" s="188"/>
      <c r="D34" s="188"/>
      <c r="E34" s="188"/>
      <c r="F34" s="188"/>
      <c r="G34" s="188"/>
      <c r="H34" s="188"/>
      <c r="I34" s="188"/>
      <c r="J34" s="140">
        <f>SUM(J35:J35)</f>
        <v>0</v>
      </c>
      <c r="K34" s="13">
        <f>SUM(K35:K35)</f>
        <v>0</v>
      </c>
      <c r="L34" s="13">
        <f>SUM(L35:L35)</f>
        <v>0</v>
      </c>
    </row>
    <row r="35" spans="1:12" ht="16.5" customHeight="1" hidden="1">
      <c r="A35" s="14" t="s">
        <v>52</v>
      </c>
      <c r="B35" s="189" t="s">
        <v>53</v>
      </c>
      <c r="C35" s="189"/>
      <c r="D35" s="189"/>
      <c r="E35" s="189"/>
      <c r="F35" s="189"/>
      <c r="G35" s="189"/>
      <c r="H35" s="189"/>
      <c r="I35" s="189"/>
      <c r="J35" s="145"/>
      <c r="K35" s="10"/>
      <c r="L35" s="10"/>
    </row>
    <row r="36" spans="1:12" ht="15" customHeight="1">
      <c r="A36" s="12" t="s">
        <v>54</v>
      </c>
      <c r="B36" s="183" t="s">
        <v>55</v>
      </c>
      <c r="C36" s="183"/>
      <c r="D36" s="183"/>
      <c r="E36" s="183"/>
      <c r="F36" s="183"/>
      <c r="G36" s="183"/>
      <c r="H36" s="183"/>
      <c r="I36" s="183"/>
      <c r="J36" s="140">
        <f>SUM(J37:J37)</f>
        <v>1545.9</v>
      </c>
      <c r="K36" s="13">
        <f>SUM(K37:K37)</f>
        <v>0</v>
      </c>
      <c r="L36" s="13">
        <f>SUM(L37:L37)</f>
        <v>0</v>
      </c>
    </row>
    <row r="37" spans="1:12" ht="17.25" customHeight="1">
      <c r="A37" s="14" t="s">
        <v>56</v>
      </c>
      <c r="B37" s="20"/>
      <c r="C37" s="190" t="s">
        <v>57</v>
      </c>
      <c r="D37" s="190"/>
      <c r="E37" s="190"/>
      <c r="F37" s="190"/>
      <c r="G37" s="190"/>
      <c r="H37" s="190"/>
      <c r="I37" s="190"/>
      <c r="J37" s="145">
        <v>1545.9</v>
      </c>
      <c r="K37" s="10"/>
      <c r="L37" s="10"/>
    </row>
    <row r="38" spans="1:12" s="23" customFormat="1" ht="16.5" customHeight="1" hidden="1">
      <c r="A38" s="12" t="s">
        <v>58</v>
      </c>
      <c r="B38" s="183" t="s">
        <v>59</v>
      </c>
      <c r="C38" s="183"/>
      <c r="D38" s="183"/>
      <c r="E38" s="183"/>
      <c r="F38" s="183"/>
      <c r="G38" s="183"/>
      <c r="H38" s="183"/>
      <c r="I38" s="183"/>
      <c r="J38" s="140">
        <f>J39</f>
        <v>0</v>
      </c>
      <c r="K38" s="22">
        <f>K39</f>
        <v>0</v>
      </c>
      <c r="L38" s="22">
        <f>L39</f>
        <v>0</v>
      </c>
    </row>
    <row r="39" spans="1:12" ht="16.5" customHeight="1" hidden="1">
      <c r="A39" s="14" t="s">
        <v>60</v>
      </c>
      <c r="B39" s="24"/>
      <c r="C39" s="184" t="s">
        <v>61</v>
      </c>
      <c r="D39" s="184"/>
      <c r="E39" s="184"/>
      <c r="F39" s="184"/>
      <c r="G39" s="184"/>
      <c r="H39" s="184"/>
      <c r="I39" s="184"/>
      <c r="J39" s="145"/>
      <c r="K39" s="25"/>
      <c r="L39" s="25"/>
    </row>
    <row r="40" spans="1:12" s="23" customFormat="1" ht="16.5" customHeight="1" hidden="1">
      <c r="A40" s="12" t="s">
        <v>62</v>
      </c>
      <c r="B40" s="183" t="s">
        <v>63</v>
      </c>
      <c r="C40" s="183"/>
      <c r="D40" s="183"/>
      <c r="E40" s="183"/>
      <c r="F40" s="183"/>
      <c r="G40" s="183"/>
      <c r="H40" s="183"/>
      <c r="I40" s="183"/>
      <c r="J40" s="140">
        <f>J41</f>
        <v>0</v>
      </c>
      <c r="K40" s="22">
        <f>K41</f>
        <v>0</v>
      </c>
      <c r="L40" s="22">
        <f>L41</f>
        <v>0</v>
      </c>
    </row>
    <row r="41" spans="1:12" ht="16.5" customHeight="1" hidden="1">
      <c r="A41" s="14" t="s">
        <v>64</v>
      </c>
      <c r="B41" s="24"/>
      <c r="C41" s="184" t="s">
        <v>65</v>
      </c>
      <c r="D41" s="184"/>
      <c r="E41" s="184"/>
      <c r="F41" s="184"/>
      <c r="G41" s="184"/>
      <c r="H41" s="184"/>
      <c r="I41" s="184"/>
      <c r="J41" s="145"/>
      <c r="K41" s="25"/>
      <c r="L41" s="25"/>
    </row>
    <row r="42" spans="1:12" s="23" customFormat="1" ht="16.5" customHeight="1">
      <c r="A42" s="12" t="s">
        <v>66</v>
      </c>
      <c r="B42" s="183" t="s">
        <v>67</v>
      </c>
      <c r="C42" s="183"/>
      <c r="D42" s="183"/>
      <c r="E42" s="183"/>
      <c r="F42" s="183"/>
      <c r="G42" s="183"/>
      <c r="H42" s="183"/>
      <c r="I42" s="183"/>
      <c r="J42" s="140">
        <f>J43</f>
        <v>20</v>
      </c>
      <c r="K42" s="22">
        <f>K43</f>
        <v>20</v>
      </c>
      <c r="L42" s="22">
        <f>L43</f>
        <v>20</v>
      </c>
    </row>
    <row r="43" spans="1:12" ht="16.5" customHeight="1">
      <c r="A43" s="14" t="s">
        <v>68</v>
      </c>
      <c r="B43" s="24"/>
      <c r="C43" s="184" t="s">
        <v>69</v>
      </c>
      <c r="D43" s="184"/>
      <c r="E43" s="184"/>
      <c r="F43" s="184"/>
      <c r="G43" s="184"/>
      <c r="H43" s="184"/>
      <c r="I43" s="184"/>
      <c r="J43" s="145">
        <v>20</v>
      </c>
      <c r="K43" s="25">
        <v>20</v>
      </c>
      <c r="L43" s="25">
        <v>20</v>
      </c>
    </row>
    <row r="44" spans="1:12" ht="30.75" customHeight="1">
      <c r="A44" s="12" t="s">
        <v>228</v>
      </c>
      <c r="B44" s="185" t="s">
        <v>227</v>
      </c>
      <c r="C44" s="185"/>
      <c r="D44" s="185"/>
      <c r="E44" s="185"/>
      <c r="F44" s="185"/>
      <c r="G44" s="185"/>
      <c r="H44" s="185"/>
      <c r="I44" s="185"/>
      <c r="J44" s="140">
        <f>J45</f>
        <v>3938.5</v>
      </c>
      <c r="K44" s="13">
        <f>K45</f>
        <v>2539.9</v>
      </c>
      <c r="L44" s="13">
        <f>L45</f>
        <v>2482.5</v>
      </c>
    </row>
    <row r="45" spans="1:12" ht="33.75" customHeight="1">
      <c r="A45" s="136" t="s">
        <v>226</v>
      </c>
      <c r="B45" s="186" t="s">
        <v>97</v>
      </c>
      <c r="C45" s="187"/>
      <c r="D45" s="187"/>
      <c r="E45" s="187"/>
      <c r="F45" s="187"/>
      <c r="G45" s="187"/>
      <c r="H45" s="187"/>
      <c r="I45" s="187"/>
      <c r="J45" s="145">
        <v>3938.5</v>
      </c>
      <c r="K45" s="21">
        <v>2539.9</v>
      </c>
      <c r="L45" s="21">
        <v>2482.5</v>
      </c>
    </row>
    <row r="46" spans="1:12" ht="17.25" customHeight="1">
      <c r="A46" s="20"/>
      <c r="B46" s="183" t="s">
        <v>70</v>
      </c>
      <c r="C46" s="183"/>
      <c r="D46" s="183"/>
      <c r="E46" s="183"/>
      <c r="F46" s="183"/>
      <c r="G46" s="183"/>
      <c r="H46" s="183"/>
      <c r="I46" s="183"/>
      <c r="J46" s="140">
        <f>J13+J20+J22+J25+J29+J34+J36+J38+J40+J42+J44</f>
        <v>34035.652</v>
      </c>
      <c r="K46" s="13">
        <f>K13+K20+K22+K25+K29+K34+K36+K38+K40+K42+K44</f>
        <v>32351.8</v>
      </c>
      <c r="L46" s="13">
        <f>L13+L20+L22+L25+L29+L34+L36+L38+L40+L42+L44</f>
        <v>33217.1</v>
      </c>
    </row>
    <row r="47" spans="1:12" ht="17.25" customHeight="1">
      <c r="A47" s="4"/>
      <c r="B47" s="26"/>
      <c r="C47" s="26"/>
      <c r="D47" s="26"/>
      <c r="E47" s="26"/>
      <c r="F47" s="26"/>
      <c r="G47" s="26"/>
      <c r="H47" s="26"/>
      <c r="I47" s="26"/>
      <c r="J47" s="27"/>
      <c r="K47" s="27"/>
      <c r="L47" s="28"/>
    </row>
    <row r="48" spans="1:11" ht="17.25" customHeight="1">
      <c r="A48" s="4"/>
      <c r="B48" s="26"/>
      <c r="C48" s="26"/>
      <c r="D48" s="26"/>
      <c r="E48" s="26"/>
      <c r="F48" s="26"/>
      <c r="G48" s="26"/>
      <c r="H48" s="26"/>
      <c r="I48" s="26"/>
      <c r="J48" s="27"/>
      <c r="K48" s="27"/>
    </row>
    <row r="49" spans="1:10" ht="12.75">
      <c r="A49" s="4"/>
      <c r="B49" s="26"/>
      <c r="C49" s="26"/>
      <c r="D49" s="26"/>
      <c r="E49" s="26"/>
      <c r="F49" s="26"/>
      <c r="G49" s="26"/>
      <c r="H49" s="26"/>
      <c r="I49" s="26"/>
      <c r="J49" s="27"/>
    </row>
  </sheetData>
  <sheetProtection selectLockedCells="1" selectUnlockedCells="1"/>
  <mergeCells count="43">
    <mergeCell ref="J2:L2"/>
    <mergeCell ref="G3:L3"/>
    <mergeCell ref="G4:L4"/>
    <mergeCell ref="A6:L6"/>
    <mergeCell ref="A7:L7"/>
    <mergeCell ref="A8:L8"/>
    <mergeCell ref="A11:A12"/>
    <mergeCell ref="B11:I12"/>
    <mergeCell ref="J11:L11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C23:I23"/>
    <mergeCell ref="C24:I24"/>
    <mergeCell ref="B25:I25"/>
    <mergeCell ref="C26:I26"/>
    <mergeCell ref="C27:I27"/>
    <mergeCell ref="C28:I28"/>
    <mergeCell ref="B29:I29"/>
    <mergeCell ref="B30:I30"/>
    <mergeCell ref="C31:I31"/>
    <mergeCell ref="C32:I32"/>
    <mergeCell ref="C33:I33"/>
    <mergeCell ref="B34:I34"/>
    <mergeCell ref="B35:I35"/>
    <mergeCell ref="B36:I36"/>
    <mergeCell ref="C37:I37"/>
    <mergeCell ref="B38:I38"/>
    <mergeCell ref="C39:I39"/>
    <mergeCell ref="B46:I46"/>
    <mergeCell ref="B40:I40"/>
    <mergeCell ref="C41:I41"/>
    <mergeCell ref="B42:I42"/>
    <mergeCell ref="C43:I43"/>
    <mergeCell ref="B44:I44"/>
    <mergeCell ref="B45:I45"/>
  </mergeCells>
  <printOptions/>
  <pageMargins left="0.39375" right="0" top="0" bottom="0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2:L172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58.125" style="29" customWidth="1"/>
    <col min="2" max="3" width="5.125" style="0" customWidth="1"/>
    <col min="4" max="4" width="13.75390625" style="0" customWidth="1"/>
    <col min="5" max="5" width="5.25390625" style="0" customWidth="1"/>
    <col min="6" max="6" width="13.875" style="0" customWidth="1"/>
    <col min="7" max="7" width="10.875" style="0" customWidth="1"/>
    <col min="8" max="8" width="11.625" style="0" customWidth="1"/>
  </cols>
  <sheetData>
    <row r="2" spans="1:12" ht="12.75">
      <c r="A2" s="29" t="s">
        <v>266</v>
      </c>
      <c r="B2" s="1"/>
      <c r="C2" s="1"/>
      <c r="D2" s="1"/>
      <c r="E2" s="1"/>
      <c r="F2" s="193" t="s">
        <v>71</v>
      </c>
      <c r="G2" s="193"/>
      <c r="H2" s="193"/>
      <c r="I2" s="1"/>
      <c r="J2" s="1"/>
      <c r="K2" s="1"/>
      <c r="L2" s="1"/>
    </row>
    <row r="3" spans="2:12" ht="12.75">
      <c r="B3" s="1"/>
      <c r="C3" s="1"/>
      <c r="D3" s="193" t="s">
        <v>72</v>
      </c>
      <c r="E3" s="193"/>
      <c r="F3" s="193"/>
      <c r="G3" s="193"/>
      <c r="H3" s="193"/>
      <c r="I3" s="1"/>
      <c r="J3" s="1"/>
      <c r="K3" s="1"/>
      <c r="L3" s="1"/>
    </row>
    <row r="4" spans="4:12" ht="12.75">
      <c r="D4" s="202" t="s">
        <v>251</v>
      </c>
      <c r="E4" s="203"/>
      <c r="F4" s="203"/>
      <c r="G4" s="203"/>
      <c r="H4" s="203"/>
      <c r="I4" s="203"/>
      <c r="J4" s="1"/>
      <c r="K4" s="1"/>
      <c r="L4" s="1"/>
    </row>
    <row r="5" spans="2:6" ht="12.75">
      <c r="B5" s="30"/>
      <c r="C5" s="30"/>
      <c r="D5" s="30"/>
      <c r="E5" s="30"/>
      <c r="F5" s="30"/>
    </row>
    <row r="6" spans="1:8" s="31" customFormat="1" ht="15.75">
      <c r="A6" s="195" t="s">
        <v>73</v>
      </c>
      <c r="B6" s="195"/>
      <c r="C6" s="195"/>
      <c r="D6" s="195"/>
      <c r="E6" s="195"/>
      <c r="F6" s="195"/>
      <c r="G6" s="195"/>
      <c r="H6" s="195"/>
    </row>
    <row r="7" spans="1:8" s="31" customFormat="1" ht="15.75">
      <c r="A7" s="195" t="s">
        <v>74</v>
      </c>
      <c r="B7" s="195"/>
      <c r="C7" s="195"/>
      <c r="D7" s="195"/>
      <c r="E7" s="195"/>
      <c r="F7" s="195"/>
      <c r="G7" s="195"/>
      <c r="H7" s="195"/>
    </row>
    <row r="8" spans="1:8" s="31" customFormat="1" ht="15.75">
      <c r="A8" s="195" t="s">
        <v>75</v>
      </c>
      <c r="B8" s="195"/>
      <c r="C8" s="195"/>
      <c r="D8" s="195"/>
      <c r="E8" s="195"/>
      <c r="F8" s="195"/>
      <c r="G8" s="195"/>
      <c r="H8" s="195"/>
    </row>
    <row r="9" spans="1:8" s="31" customFormat="1" ht="15.75">
      <c r="A9" s="195" t="s">
        <v>257</v>
      </c>
      <c r="B9" s="195"/>
      <c r="C9" s="195"/>
      <c r="D9" s="195"/>
      <c r="E9" s="195"/>
      <c r="F9" s="195"/>
      <c r="G9" s="195"/>
      <c r="H9" s="195"/>
    </row>
    <row r="10" spans="1:8" s="31" customFormat="1" ht="15.75">
      <c r="A10" s="32"/>
      <c r="B10" s="33"/>
      <c r="C10" s="33"/>
      <c r="D10" s="33"/>
      <c r="E10" s="33"/>
      <c r="F10" s="33"/>
      <c r="G10" s="34"/>
      <c r="H10" s="34" t="s">
        <v>4</v>
      </c>
    </row>
    <row r="11" spans="1:8" ht="19.5" customHeight="1">
      <c r="A11" s="196" t="s">
        <v>6</v>
      </c>
      <c r="B11" s="197" t="s">
        <v>76</v>
      </c>
      <c r="C11" s="197" t="s">
        <v>77</v>
      </c>
      <c r="D11" s="197" t="s">
        <v>78</v>
      </c>
      <c r="E11" s="197" t="s">
        <v>79</v>
      </c>
      <c r="F11" s="198" t="s">
        <v>208</v>
      </c>
      <c r="G11" s="201" t="s">
        <v>222</v>
      </c>
      <c r="H11" s="201" t="s">
        <v>253</v>
      </c>
    </row>
    <row r="12" spans="1:8" ht="24.75" customHeight="1">
      <c r="A12" s="196"/>
      <c r="B12" s="197"/>
      <c r="C12" s="197"/>
      <c r="D12" s="197"/>
      <c r="E12" s="197"/>
      <c r="F12" s="199"/>
      <c r="G12" s="201"/>
      <c r="H12" s="201"/>
    </row>
    <row r="13" spans="1:8" ht="11.25" customHeight="1">
      <c r="A13" s="196"/>
      <c r="B13" s="197"/>
      <c r="C13" s="197"/>
      <c r="D13" s="197"/>
      <c r="E13" s="197"/>
      <c r="F13" s="200"/>
      <c r="G13" s="201"/>
      <c r="H13" s="201"/>
    </row>
    <row r="14" spans="1:8" ht="9" customHeight="1">
      <c r="A14" s="35"/>
      <c r="B14" s="36"/>
      <c r="C14" s="36"/>
      <c r="D14" s="36"/>
      <c r="E14" s="36"/>
      <c r="F14" s="37"/>
      <c r="G14" s="37"/>
      <c r="H14" s="37"/>
    </row>
    <row r="15" spans="1:8" ht="16.5" customHeight="1">
      <c r="A15" s="38" t="s">
        <v>9</v>
      </c>
      <c r="B15" s="39" t="s">
        <v>80</v>
      </c>
      <c r="C15" s="39"/>
      <c r="D15" s="39"/>
      <c r="E15" s="39"/>
      <c r="F15" s="40">
        <f>F18+F23+F30+F34+F38+F42</f>
        <v>11086.900000000001</v>
      </c>
      <c r="G15" s="40">
        <f>G18+G23+G30+G34+G38+G42</f>
        <v>11028.48</v>
      </c>
      <c r="H15" s="40">
        <f>H18+H23+H30+H34+H38+H42</f>
        <v>11840.32</v>
      </c>
    </row>
    <row r="16" spans="1:8" ht="3" customHeight="1">
      <c r="A16" s="38"/>
      <c r="B16" s="39"/>
      <c r="C16" s="39"/>
      <c r="D16" s="39"/>
      <c r="E16" s="39"/>
      <c r="F16" s="40"/>
      <c r="G16" s="40"/>
      <c r="H16" s="40"/>
    </row>
    <row r="17" spans="1:8" ht="3" customHeight="1">
      <c r="A17" s="41"/>
      <c r="B17" s="9"/>
      <c r="C17" s="9"/>
      <c r="D17" s="9"/>
      <c r="E17" s="9"/>
      <c r="F17" s="42"/>
      <c r="G17" s="42"/>
      <c r="H17" s="42"/>
    </row>
    <row r="18" spans="1:8" ht="55.5" customHeight="1">
      <c r="A18" s="43" t="s">
        <v>81</v>
      </c>
      <c r="B18" s="44" t="s">
        <v>80</v>
      </c>
      <c r="C18" s="44" t="s">
        <v>82</v>
      </c>
      <c r="D18" s="44"/>
      <c r="E18" s="44"/>
      <c r="F18" s="45">
        <f>F19</f>
        <v>148.05</v>
      </c>
      <c r="G18" s="45">
        <f>G19</f>
        <v>149.3</v>
      </c>
      <c r="H18" s="45">
        <f>H19</f>
        <v>150.5</v>
      </c>
    </row>
    <row r="19" spans="1:8" ht="38.25" customHeight="1">
      <c r="A19" s="41" t="s">
        <v>83</v>
      </c>
      <c r="B19" s="9" t="s">
        <v>80</v>
      </c>
      <c r="C19" s="9" t="s">
        <v>82</v>
      </c>
      <c r="D19" s="9" t="s">
        <v>84</v>
      </c>
      <c r="E19" s="9"/>
      <c r="F19" s="42">
        <f>F20+F21</f>
        <v>148.05</v>
      </c>
      <c r="G19" s="42">
        <f>G20+G21</f>
        <v>149.3</v>
      </c>
      <c r="H19" s="42">
        <f>H20+H21</f>
        <v>150.5</v>
      </c>
    </row>
    <row r="20" spans="1:8" ht="51" customHeight="1">
      <c r="A20" s="41" t="s">
        <v>85</v>
      </c>
      <c r="B20" s="9" t="s">
        <v>80</v>
      </c>
      <c r="C20" s="9" t="s">
        <v>82</v>
      </c>
      <c r="D20" s="9" t="s">
        <v>84</v>
      </c>
      <c r="E20" s="9" t="s">
        <v>86</v>
      </c>
      <c r="F20" s="42">
        <v>119.25</v>
      </c>
      <c r="G20" s="42">
        <v>119.25</v>
      </c>
      <c r="H20" s="42">
        <v>119.25</v>
      </c>
    </row>
    <row r="21" spans="1:8" ht="27" customHeight="1">
      <c r="A21" s="41" t="s">
        <v>87</v>
      </c>
      <c r="B21" s="9" t="s">
        <v>80</v>
      </c>
      <c r="C21" s="9" t="s">
        <v>82</v>
      </c>
      <c r="D21" s="9" t="s">
        <v>84</v>
      </c>
      <c r="E21" s="9" t="s">
        <v>88</v>
      </c>
      <c r="F21" s="42">
        <v>28.8</v>
      </c>
      <c r="G21" s="42">
        <v>30.05</v>
      </c>
      <c r="H21" s="42">
        <v>31.25</v>
      </c>
    </row>
    <row r="22" spans="1:8" ht="3" customHeight="1">
      <c r="A22" s="41"/>
      <c r="B22" s="9"/>
      <c r="C22" s="9"/>
      <c r="D22" s="9"/>
      <c r="E22" s="9"/>
      <c r="F22" s="42"/>
      <c r="G22" s="42"/>
      <c r="H22" s="42"/>
    </row>
    <row r="23" spans="1:8" ht="55.5" customHeight="1" hidden="1">
      <c r="A23" s="43" t="s">
        <v>89</v>
      </c>
      <c r="B23" s="44" t="s">
        <v>80</v>
      </c>
      <c r="C23" s="44" t="s">
        <v>90</v>
      </c>
      <c r="D23" s="44"/>
      <c r="E23" s="44"/>
      <c r="F23" s="45">
        <f>F24</f>
        <v>0</v>
      </c>
      <c r="G23" s="45">
        <f>G24</f>
        <v>0</v>
      </c>
      <c r="H23" s="45">
        <f>H24</f>
        <v>0</v>
      </c>
    </row>
    <row r="24" spans="1:8" ht="38.25" customHeight="1" hidden="1">
      <c r="A24" s="41" t="s">
        <v>83</v>
      </c>
      <c r="B24" s="9" t="s">
        <v>80</v>
      </c>
      <c r="C24" s="9" t="s">
        <v>90</v>
      </c>
      <c r="D24" s="9" t="s">
        <v>84</v>
      </c>
      <c r="E24" s="9"/>
      <c r="F24" s="42">
        <f>F25+F26+F27</f>
        <v>0</v>
      </c>
      <c r="G24" s="42">
        <f>G25+G26+G27</f>
        <v>0</v>
      </c>
      <c r="H24" s="42">
        <f>H25+H26+H27</f>
        <v>0</v>
      </c>
    </row>
    <row r="25" spans="1:8" ht="51" customHeight="1" hidden="1">
      <c r="A25" s="41" t="s">
        <v>85</v>
      </c>
      <c r="B25" s="9" t="s">
        <v>80</v>
      </c>
      <c r="C25" s="9" t="s">
        <v>90</v>
      </c>
      <c r="D25" s="9" t="s">
        <v>84</v>
      </c>
      <c r="E25" s="9" t="s">
        <v>86</v>
      </c>
      <c r="F25" s="42"/>
      <c r="G25" s="42"/>
      <c r="H25" s="42"/>
    </row>
    <row r="26" spans="1:8" ht="27" customHeight="1" hidden="1">
      <c r="A26" s="41" t="s">
        <v>87</v>
      </c>
      <c r="B26" s="9" t="s">
        <v>80</v>
      </c>
      <c r="C26" s="9" t="s">
        <v>90</v>
      </c>
      <c r="D26" s="9" t="s">
        <v>84</v>
      </c>
      <c r="E26" s="9" t="s">
        <v>88</v>
      </c>
      <c r="F26" s="42"/>
      <c r="G26" s="42"/>
      <c r="H26" s="42"/>
    </row>
    <row r="27" spans="1:8" ht="38.25" customHeight="1" hidden="1">
      <c r="A27" s="41" t="s">
        <v>91</v>
      </c>
      <c r="B27" s="9" t="s">
        <v>80</v>
      </c>
      <c r="C27" s="9" t="s">
        <v>90</v>
      </c>
      <c r="D27" s="9" t="s">
        <v>92</v>
      </c>
      <c r="E27" s="9"/>
      <c r="F27" s="42">
        <f>F28</f>
        <v>0</v>
      </c>
      <c r="G27" s="42">
        <f>G28</f>
        <v>0</v>
      </c>
      <c r="H27" s="42">
        <f>H28</f>
        <v>0</v>
      </c>
    </row>
    <row r="28" spans="1:8" ht="24" customHeight="1" hidden="1">
      <c r="A28" s="41" t="s">
        <v>93</v>
      </c>
      <c r="B28" s="9" t="s">
        <v>80</v>
      </c>
      <c r="C28" s="9" t="s">
        <v>90</v>
      </c>
      <c r="D28" s="9" t="s">
        <v>92</v>
      </c>
      <c r="E28" s="9" t="s">
        <v>94</v>
      </c>
      <c r="F28" s="42"/>
      <c r="G28" s="42"/>
      <c r="H28" s="42"/>
    </row>
    <row r="29" spans="1:8" ht="6" customHeight="1" hidden="1">
      <c r="A29" s="41"/>
      <c r="B29" s="9"/>
      <c r="C29" s="9"/>
      <c r="D29" s="9"/>
      <c r="E29" s="9"/>
      <c r="F29" s="42"/>
      <c r="G29" s="42"/>
      <c r="H29" s="42"/>
    </row>
    <row r="30" spans="1:8" ht="41.25" customHeight="1">
      <c r="A30" s="43" t="s">
        <v>95</v>
      </c>
      <c r="B30" s="44" t="s">
        <v>80</v>
      </c>
      <c r="C30" s="44" t="s">
        <v>96</v>
      </c>
      <c r="D30" s="44"/>
      <c r="E30" s="44"/>
      <c r="F30" s="45">
        <f aca="true" t="shared" si="0" ref="F30:H31">F31</f>
        <v>122</v>
      </c>
      <c r="G30" s="45">
        <f t="shared" si="0"/>
        <v>122</v>
      </c>
      <c r="H30" s="45">
        <f t="shared" si="0"/>
        <v>0</v>
      </c>
    </row>
    <row r="31" spans="1:8" ht="39" customHeight="1">
      <c r="A31" s="41" t="s">
        <v>83</v>
      </c>
      <c r="B31" s="9" t="s">
        <v>80</v>
      </c>
      <c r="C31" s="9" t="s">
        <v>96</v>
      </c>
      <c r="D31" s="9" t="s">
        <v>84</v>
      </c>
      <c r="E31" s="9"/>
      <c r="F31" s="42">
        <f t="shared" si="0"/>
        <v>122</v>
      </c>
      <c r="G31" s="42">
        <f t="shared" si="0"/>
        <v>122</v>
      </c>
      <c r="H31" s="42">
        <f t="shared" si="0"/>
        <v>0</v>
      </c>
    </row>
    <row r="32" spans="1:8" ht="14.25" customHeight="1">
      <c r="A32" s="41" t="s">
        <v>97</v>
      </c>
      <c r="B32" s="9" t="s">
        <v>80</v>
      </c>
      <c r="C32" s="9" t="s">
        <v>96</v>
      </c>
      <c r="D32" s="9" t="s">
        <v>84</v>
      </c>
      <c r="E32" s="9" t="s">
        <v>98</v>
      </c>
      <c r="F32" s="42">
        <v>122</v>
      </c>
      <c r="G32" s="42">
        <v>122</v>
      </c>
      <c r="H32" s="42"/>
    </row>
    <row r="33" spans="1:8" ht="3" customHeight="1">
      <c r="A33" s="41"/>
      <c r="B33" s="9"/>
      <c r="C33" s="9"/>
      <c r="D33" s="9"/>
      <c r="E33" s="9"/>
      <c r="F33" s="42"/>
      <c r="G33" s="42"/>
      <c r="H33" s="42"/>
    </row>
    <row r="34" spans="1:8" ht="18.75" customHeight="1" hidden="1">
      <c r="A34" s="43" t="s">
        <v>99</v>
      </c>
      <c r="B34" s="44" t="s">
        <v>80</v>
      </c>
      <c r="C34" s="44" t="s">
        <v>100</v>
      </c>
      <c r="D34" s="44"/>
      <c r="E34" s="44"/>
      <c r="F34" s="45">
        <f aca="true" t="shared" si="1" ref="F34:H35">F35</f>
        <v>0</v>
      </c>
      <c r="G34" s="45">
        <f t="shared" si="1"/>
        <v>0</v>
      </c>
      <c r="H34" s="45">
        <f t="shared" si="1"/>
        <v>0</v>
      </c>
    </row>
    <row r="35" spans="1:8" ht="39" customHeight="1" hidden="1">
      <c r="A35" s="41" t="s">
        <v>91</v>
      </c>
      <c r="B35" s="9" t="s">
        <v>80</v>
      </c>
      <c r="C35" s="9" t="s">
        <v>100</v>
      </c>
      <c r="D35" s="9" t="s">
        <v>92</v>
      </c>
      <c r="E35" s="9"/>
      <c r="F35" s="42">
        <f t="shared" si="1"/>
        <v>0</v>
      </c>
      <c r="G35" s="42">
        <f t="shared" si="1"/>
        <v>0</v>
      </c>
      <c r="H35" s="42">
        <f t="shared" si="1"/>
        <v>0</v>
      </c>
    </row>
    <row r="36" spans="1:8" ht="25.5" customHeight="1" hidden="1">
      <c r="A36" s="41" t="s">
        <v>87</v>
      </c>
      <c r="B36" s="9" t="s">
        <v>80</v>
      </c>
      <c r="C36" s="9" t="s">
        <v>100</v>
      </c>
      <c r="D36" s="9" t="s">
        <v>92</v>
      </c>
      <c r="E36" s="9" t="s">
        <v>88</v>
      </c>
      <c r="F36" s="42"/>
      <c r="G36" s="42"/>
      <c r="H36" s="42"/>
    </row>
    <row r="37" spans="1:8" ht="3" customHeight="1">
      <c r="A37" s="41"/>
      <c r="B37" s="9"/>
      <c r="C37" s="9"/>
      <c r="D37" s="9"/>
      <c r="E37" s="9"/>
      <c r="F37" s="42"/>
      <c r="G37" s="42"/>
      <c r="H37" s="42"/>
    </row>
    <row r="38" spans="1:8" ht="16.5" customHeight="1">
      <c r="A38" s="43" t="s">
        <v>101</v>
      </c>
      <c r="B38" s="44" t="s">
        <v>80</v>
      </c>
      <c r="C38" s="44" t="s">
        <v>102</v>
      </c>
      <c r="D38" s="44"/>
      <c r="E38" s="44"/>
      <c r="F38" s="45">
        <f aca="true" t="shared" si="2" ref="F38:H39">F39</f>
        <v>100</v>
      </c>
      <c r="G38" s="45">
        <f t="shared" si="2"/>
        <v>200</v>
      </c>
      <c r="H38" s="45">
        <f t="shared" si="2"/>
        <v>200</v>
      </c>
    </row>
    <row r="39" spans="1:8" ht="36.75" customHeight="1">
      <c r="A39" s="41" t="s">
        <v>91</v>
      </c>
      <c r="B39" s="9" t="s">
        <v>80</v>
      </c>
      <c r="C39" s="9" t="s">
        <v>102</v>
      </c>
      <c r="D39" s="9" t="s">
        <v>92</v>
      </c>
      <c r="E39" s="5"/>
      <c r="F39" s="42">
        <f t="shared" si="2"/>
        <v>100</v>
      </c>
      <c r="G39" s="42">
        <f t="shared" si="2"/>
        <v>200</v>
      </c>
      <c r="H39" s="42">
        <f t="shared" si="2"/>
        <v>200</v>
      </c>
    </row>
    <row r="40" spans="1:8" ht="15.75" customHeight="1">
      <c r="A40" s="41" t="s">
        <v>93</v>
      </c>
      <c r="B40" s="9" t="s">
        <v>80</v>
      </c>
      <c r="C40" s="9" t="s">
        <v>102</v>
      </c>
      <c r="D40" s="9" t="s">
        <v>92</v>
      </c>
      <c r="E40" s="46">
        <v>800</v>
      </c>
      <c r="F40" s="42">
        <v>100</v>
      </c>
      <c r="G40" s="42">
        <v>200</v>
      </c>
      <c r="H40" s="42">
        <v>200</v>
      </c>
    </row>
    <row r="41" spans="1:8" ht="3" customHeight="1">
      <c r="A41" s="47"/>
      <c r="B41" s="9"/>
      <c r="C41" s="9"/>
      <c r="D41" s="9"/>
      <c r="E41" s="9"/>
      <c r="F41" s="42"/>
      <c r="G41" s="42"/>
      <c r="H41" s="42"/>
    </row>
    <row r="42" spans="1:8" ht="15.75" customHeight="1">
      <c r="A42" s="43" t="s">
        <v>103</v>
      </c>
      <c r="B42" s="44" t="s">
        <v>80</v>
      </c>
      <c r="C42" s="44" t="s">
        <v>104</v>
      </c>
      <c r="D42" s="44"/>
      <c r="E42" s="44"/>
      <c r="F42" s="114">
        <f>F43+F47+F53+F50</f>
        <v>10716.850000000002</v>
      </c>
      <c r="G42" s="45">
        <f>G43+G47+G53+G50</f>
        <v>10557.18</v>
      </c>
      <c r="H42" s="45">
        <f>H43+H47+H53+H50</f>
        <v>11489.82</v>
      </c>
    </row>
    <row r="43" spans="1:8" ht="42.75" customHeight="1">
      <c r="A43" s="48" t="s">
        <v>105</v>
      </c>
      <c r="B43" s="49" t="s">
        <v>80</v>
      </c>
      <c r="C43" s="49" t="s">
        <v>104</v>
      </c>
      <c r="D43" s="105" t="s">
        <v>209</v>
      </c>
      <c r="E43" s="9"/>
      <c r="F43" s="42">
        <f>F45+F44+F46</f>
        <v>9783.750000000002</v>
      </c>
      <c r="G43" s="42">
        <f>G45+G44+G46</f>
        <v>9529.28</v>
      </c>
      <c r="H43" s="42">
        <f>H45+H44+H46</f>
        <v>9614.82</v>
      </c>
    </row>
    <row r="44" spans="1:8" ht="51" customHeight="1">
      <c r="A44" s="41" t="s">
        <v>85</v>
      </c>
      <c r="B44" s="9" t="s">
        <v>80</v>
      </c>
      <c r="C44" s="9" t="s">
        <v>104</v>
      </c>
      <c r="D44" s="105" t="s">
        <v>209</v>
      </c>
      <c r="E44" s="9" t="s">
        <v>86</v>
      </c>
      <c r="F44" s="42">
        <v>7653.6</v>
      </c>
      <c r="G44" s="42">
        <v>7653.6</v>
      </c>
      <c r="H44" s="42">
        <v>7664.4</v>
      </c>
    </row>
    <row r="45" spans="1:8" s="17" customFormat="1" ht="24.75" customHeight="1">
      <c r="A45" s="41" t="s">
        <v>87</v>
      </c>
      <c r="B45" s="9" t="s">
        <v>80</v>
      </c>
      <c r="C45" s="9" t="s">
        <v>104</v>
      </c>
      <c r="D45" s="105" t="s">
        <v>209</v>
      </c>
      <c r="E45" s="9" t="s">
        <v>88</v>
      </c>
      <c r="F45" s="51">
        <v>2088.3</v>
      </c>
      <c r="G45" s="51">
        <v>1837.48</v>
      </c>
      <c r="H45" s="51">
        <v>1912.22</v>
      </c>
    </row>
    <row r="46" spans="1:8" ht="15.75" customHeight="1">
      <c r="A46" s="41" t="s">
        <v>93</v>
      </c>
      <c r="B46" s="9" t="s">
        <v>80</v>
      </c>
      <c r="C46" s="9" t="s">
        <v>104</v>
      </c>
      <c r="D46" s="105" t="s">
        <v>209</v>
      </c>
      <c r="E46" s="46">
        <v>800</v>
      </c>
      <c r="F46" s="11">
        <v>41.85</v>
      </c>
      <c r="G46" s="11">
        <v>38.2</v>
      </c>
      <c r="H46" s="11">
        <v>38.2</v>
      </c>
    </row>
    <row r="47" spans="1:8" ht="31.5" customHeight="1">
      <c r="A47" s="48" t="s">
        <v>107</v>
      </c>
      <c r="B47" s="49" t="s">
        <v>80</v>
      </c>
      <c r="C47" s="49" t="s">
        <v>104</v>
      </c>
      <c r="D47" s="50" t="s">
        <v>108</v>
      </c>
      <c r="E47" s="9"/>
      <c r="F47" s="42">
        <f aca="true" t="shared" si="3" ref="F47:H48">F48</f>
        <v>40</v>
      </c>
      <c r="G47" s="42">
        <f t="shared" si="3"/>
        <v>200</v>
      </c>
      <c r="H47" s="42">
        <f t="shared" si="3"/>
        <v>200</v>
      </c>
    </row>
    <row r="48" spans="1:8" ht="42.75" customHeight="1">
      <c r="A48" s="48" t="s">
        <v>109</v>
      </c>
      <c r="B48" s="49" t="s">
        <v>80</v>
      </c>
      <c r="C48" s="49" t="s">
        <v>104</v>
      </c>
      <c r="D48" s="50" t="s">
        <v>110</v>
      </c>
      <c r="E48" s="9"/>
      <c r="F48" s="42">
        <f t="shared" si="3"/>
        <v>40</v>
      </c>
      <c r="G48" s="42">
        <f t="shared" si="3"/>
        <v>200</v>
      </c>
      <c r="H48" s="42">
        <f t="shared" si="3"/>
        <v>200</v>
      </c>
    </row>
    <row r="49" spans="1:8" s="17" customFormat="1" ht="27" customHeight="1">
      <c r="A49" s="41" t="s">
        <v>111</v>
      </c>
      <c r="B49" s="9" t="s">
        <v>80</v>
      </c>
      <c r="C49" s="9" t="s">
        <v>104</v>
      </c>
      <c r="D49" s="50" t="s">
        <v>110</v>
      </c>
      <c r="E49" s="9" t="s">
        <v>112</v>
      </c>
      <c r="F49" s="52">
        <v>40</v>
      </c>
      <c r="G49" s="51">
        <v>200</v>
      </c>
      <c r="H49" s="51">
        <v>200</v>
      </c>
    </row>
    <row r="50" spans="1:8" ht="42.75" customHeight="1" hidden="1">
      <c r="A50" s="48" t="s">
        <v>113</v>
      </c>
      <c r="B50" s="49" t="s">
        <v>80</v>
      </c>
      <c r="C50" s="49" t="s">
        <v>104</v>
      </c>
      <c r="D50" s="50" t="s">
        <v>114</v>
      </c>
      <c r="E50" s="9"/>
      <c r="F50" s="42">
        <f aca="true" t="shared" si="4" ref="F50:H51">F51</f>
        <v>0</v>
      </c>
      <c r="G50" s="42">
        <f t="shared" si="4"/>
        <v>0</v>
      </c>
      <c r="H50" s="42">
        <f t="shared" si="4"/>
        <v>0</v>
      </c>
    </row>
    <row r="51" spans="1:8" ht="42.75" customHeight="1" hidden="1">
      <c r="A51" s="48" t="s">
        <v>113</v>
      </c>
      <c r="B51" s="49" t="s">
        <v>80</v>
      </c>
      <c r="C51" s="49" t="s">
        <v>104</v>
      </c>
      <c r="D51" s="50" t="s">
        <v>114</v>
      </c>
      <c r="E51" s="9"/>
      <c r="F51" s="42">
        <f t="shared" si="4"/>
        <v>0</v>
      </c>
      <c r="G51" s="42">
        <f t="shared" si="4"/>
        <v>0</v>
      </c>
      <c r="H51" s="42">
        <f t="shared" si="4"/>
        <v>0</v>
      </c>
    </row>
    <row r="52" spans="1:8" s="17" customFormat="1" ht="52.5" customHeight="1" hidden="1">
      <c r="A52" s="41" t="s">
        <v>85</v>
      </c>
      <c r="B52" s="9" t="s">
        <v>80</v>
      </c>
      <c r="C52" s="9" t="s">
        <v>104</v>
      </c>
      <c r="D52" s="50" t="s">
        <v>114</v>
      </c>
      <c r="E52" s="9" t="s">
        <v>86</v>
      </c>
      <c r="F52" s="51"/>
      <c r="G52" s="51"/>
      <c r="H52" s="51"/>
    </row>
    <row r="53" spans="1:8" ht="39.75" customHeight="1">
      <c r="A53" s="41" t="s">
        <v>91</v>
      </c>
      <c r="B53" s="9" t="s">
        <v>80</v>
      </c>
      <c r="C53" s="9" t="s">
        <v>104</v>
      </c>
      <c r="D53" s="9" t="s">
        <v>92</v>
      </c>
      <c r="E53" s="9"/>
      <c r="F53" s="42">
        <f>F54+F55</f>
        <v>893.1</v>
      </c>
      <c r="G53" s="42">
        <f>G54+G55</f>
        <v>827.9</v>
      </c>
      <c r="H53" s="42">
        <f>H54+H55</f>
        <v>1675</v>
      </c>
    </row>
    <row r="54" spans="1:8" ht="25.5" customHeight="1">
      <c r="A54" s="41" t="s">
        <v>87</v>
      </c>
      <c r="B54" s="9" t="s">
        <v>80</v>
      </c>
      <c r="C54" s="9" t="s">
        <v>104</v>
      </c>
      <c r="D54" s="9" t="s">
        <v>92</v>
      </c>
      <c r="E54" s="9" t="s">
        <v>88</v>
      </c>
      <c r="F54" s="52">
        <v>19.1</v>
      </c>
      <c r="G54" s="51">
        <v>19.1</v>
      </c>
      <c r="H54" s="51">
        <v>19.1</v>
      </c>
    </row>
    <row r="55" spans="1:8" ht="15.75" customHeight="1">
      <c r="A55" s="41" t="s">
        <v>93</v>
      </c>
      <c r="B55" s="9" t="s">
        <v>80</v>
      </c>
      <c r="C55" s="9" t="s">
        <v>104</v>
      </c>
      <c r="D55" s="9" t="s">
        <v>92</v>
      </c>
      <c r="E55" s="9" t="s">
        <v>94</v>
      </c>
      <c r="F55" s="51">
        <v>874</v>
      </c>
      <c r="G55" s="42">
        <v>808.8</v>
      </c>
      <c r="H55" s="42">
        <v>1655.9</v>
      </c>
    </row>
    <row r="56" spans="1:8" ht="7.5" customHeight="1" hidden="1">
      <c r="A56" s="47"/>
      <c r="B56" s="9"/>
      <c r="C56" s="9"/>
      <c r="D56" s="9"/>
      <c r="E56" s="46"/>
      <c r="F56" s="42"/>
      <c r="G56" s="42"/>
      <c r="H56" s="42"/>
    </row>
    <row r="57" spans="1:8" ht="15" customHeight="1">
      <c r="A57" s="38" t="s">
        <v>23</v>
      </c>
      <c r="B57" s="39" t="s">
        <v>115</v>
      </c>
      <c r="C57" s="53"/>
      <c r="D57" s="53"/>
      <c r="E57" s="53"/>
      <c r="F57" s="54">
        <f aca="true" t="shared" si="5" ref="F57:H58">F58</f>
        <v>292.8</v>
      </c>
      <c r="G57" s="54">
        <f t="shared" si="5"/>
        <v>302.5</v>
      </c>
      <c r="H57" s="54">
        <f t="shared" si="5"/>
        <v>313</v>
      </c>
    </row>
    <row r="58" spans="1:8" ht="15.75" customHeight="1">
      <c r="A58" s="43" t="s">
        <v>116</v>
      </c>
      <c r="B58" s="44" t="s">
        <v>115</v>
      </c>
      <c r="C58" s="44" t="s">
        <v>82</v>
      </c>
      <c r="D58" s="44"/>
      <c r="E58" s="44"/>
      <c r="F58" s="45">
        <f t="shared" si="5"/>
        <v>292.8</v>
      </c>
      <c r="G58" s="45">
        <f t="shared" si="5"/>
        <v>302.5</v>
      </c>
      <c r="H58" s="45">
        <f t="shared" si="5"/>
        <v>313</v>
      </c>
    </row>
    <row r="59" spans="1:8" ht="40.5" customHeight="1">
      <c r="A59" s="41" t="s">
        <v>91</v>
      </c>
      <c r="B59" s="9" t="s">
        <v>115</v>
      </c>
      <c r="C59" s="9" t="s">
        <v>82</v>
      </c>
      <c r="D59" s="9" t="s">
        <v>92</v>
      </c>
      <c r="E59" s="9"/>
      <c r="F59" s="42">
        <f>F60+F61</f>
        <v>292.8</v>
      </c>
      <c r="G59" s="42">
        <f>G60+G61</f>
        <v>302.5</v>
      </c>
      <c r="H59" s="42">
        <f>H60+H61</f>
        <v>313</v>
      </c>
    </row>
    <row r="60" spans="1:8" ht="51.75" customHeight="1">
      <c r="A60" s="41" t="s">
        <v>85</v>
      </c>
      <c r="B60" s="9" t="s">
        <v>115</v>
      </c>
      <c r="C60" s="9" t="s">
        <v>82</v>
      </c>
      <c r="D60" s="9" t="s">
        <v>92</v>
      </c>
      <c r="E60" s="9" t="s">
        <v>86</v>
      </c>
      <c r="F60" s="11">
        <v>292.8</v>
      </c>
      <c r="G60" s="42">
        <v>246</v>
      </c>
      <c r="H60" s="42">
        <v>246</v>
      </c>
    </row>
    <row r="61" spans="1:8" ht="25.5" customHeight="1">
      <c r="A61" s="41" t="s">
        <v>87</v>
      </c>
      <c r="B61" s="9" t="s">
        <v>115</v>
      </c>
      <c r="C61" s="9" t="s">
        <v>82</v>
      </c>
      <c r="D61" s="9" t="s">
        <v>92</v>
      </c>
      <c r="E61" s="9" t="s">
        <v>88</v>
      </c>
      <c r="F61" s="11"/>
      <c r="G61" s="42">
        <v>56.5</v>
      </c>
      <c r="H61" s="42">
        <v>67</v>
      </c>
    </row>
    <row r="62" spans="1:8" ht="6.75" customHeight="1" hidden="1">
      <c r="A62" s="41"/>
      <c r="B62" s="9"/>
      <c r="C62" s="9"/>
      <c r="D62" s="9"/>
      <c r="E62" s="9"/>
      <c r="F62" s="42"/>
      <c r="G62" s="42"/>
      <c r="H62" s="42"/>
    </row>
    <row r="63" spans="1:8" ht="30.75" customHeight="1">
      <c r="A63" s="55" t="s">
        <v>27</v>
      </c>
      <c r="B63" s="39" t="s">
        <v>82</v>
      </c>
      <c r="C63" s="39"/>
      <c r="D63" s="39"/>
      <c r="E63" s="39"/>
      <c r="F63" s="54">
        <f>F64+F69</f>
        <v>40</v>
      </c>
      <c r="G63" s="54">
        <f>G64+G69</f>
        <v>40</v>
      </c>
      <c r="H63" s="54">
        <f>H64+H69</f>
        <v>40</v>
      </c>
    </row>
    <row r="64" spans="1:8" ht="43.5" customHeight="1" hidden="1">
      <c r="A64" s="56" t="s">
        <v>117</v>
      </c>
      <c r="B64" s="44" t="s">
        <v>82</v>
      </c>
      <c r="C64" s="44" t="s">
        <v>118</v>
      </c>
      <c r="D64" s="44"/>
      <c r="E64" s="44"/>
      <c r="F64" s="45">
        <f>F66</f>
        <v>0</v>
      </c>
      <c r="G64" s="45">
        <f>G66</f>
        <v>0</v>
      </c>
      <c r="H64" s="45">
        <f>H66</f>
        <v>0</v>
      </c>
    </row>
    <row r="65" spans="1:8" ht="39" customHeight="1" hidden="1">
      <c r="A65" s="57" t="s">
        <v>124</v>
      </c>
      <c r="B65" s="49" t="s">
        <v>82</v>
      </c>
      <c r="C65" s="49" t="s">
        <v>118</v>
      </c>
      <c r="D65" s="49" t="s">
        <v>119</v>
      </c>
      <c r="E65" s="5"/>
      <c r="F65" s="42">
        <f aca="true" t="shared" si="6" ref="F65:H66">F66</f>
        <v>0</v>
      </c>
      <c r="G65" s="42">
        <f t="shared" si="6"/>
        <v>0</v>
      </c>
      <c r="H65" s="42">
        <f t="shared" si="6"/>
        <v>0</v>
      </c>
    </row>
    <row r="66" spans="1:8" ht="28.5" customHeight="1" hidden="1">
      <c r="A66" s="58" t="s">
        <v>120</v>
      </c>
      <c r="B66" s="49" t="s">
        <v>82</v>
      </c>
      <c r="C66" s="49" t="s">
        <v>118</v>
      </c>
      <c r="D66" s="49" t="s">
        <v>121</v>
      </c>
      <c r="E66" s="5"/>
      <c r="F66" s="42">
        <f t="shared" si="6"/>
        <v>0</v>
      </c>
      <c r="G66" s="42">
        <f t="shared" si="6"/>
        <v>0</v>
      </c>
      <c r="H66" s="42">
        <f t="shared" si="6"/>
        <v>0</v>
      </c>
    </row>
    <row r="67" spans="1:8" ht="24" customHeight="1" hidden="1">
      <c r="A67" s="41" t="s">
        <v>87</v>
      </c>
      <c r="B67" s="9" t="s">
        <v>82</v>
      </c>
      <c r="C67" s="9" t="s">
        <v>118</v>
      </c>
      <c r="D67" s="49" t="s">
        <v>121</v>
      </c>
      <c r="E67" s="5">
        <v>200</v>
      </c>
      <c r="F67" s="11"/>
      <c r="G67" s="42"/>
      <c r="H67" s="42"/>
    </row>
    <row r="68" spans="1:8" ht="6" customHeight="1" hidden="1">
      <c r="A68" s="41"/>
      <c r="B68" s="9"/>
      <c r="C68" s="9"/>
      <c r="D68" s="9"/>
      <c r="E68" s="9"/>
      <c r="F68" s="42"/>
      <c r="G68" s="42"/>
      <c r="H68" s="42"/>
    </row>
    <row r="69" spans="1:8" ht="18" customHeight="1">
      <c r="A69" s="56" t="s">
        <v>122</v>
      </c>
      <c r="B69" s="44" t="s">
        <v>82</v>
      </c>
      <c r="C69" s="44" t="s">
        <v>123</v>
      </c>
      <c r="D69" s="44"/>
      <c r="E69" s="44"/>
      <c r="F69" s="45">
        <f>F70</f>
        <v>40</v>
      </c>
      <c r="G69" s="45">
        <f>G71</f>
        <v>40</v>
      </c>
      <c r="H69" s="45">
        <f>H71</f>
        <v>40</v>
      </c>
    </row>
    <row r="70" spans="1:8" ht="39" customHeight="1">
      <c r="A70" s="57" t="s">
        <v>124</v>
      </c>
      <c r="B70" s="49" t="s">
        <v>82</v>
      </c>
      <c r="C70" s="49" t="s">
        <v>123</v>
      </c>
      <c r="D70" s="49" t="s">
        <v>119</v>
      </c>
      <c r="E70" s="5"/>
      <c r="F70" s="42">
        <f aca="true" t="shared" si="7" ref="F70:H71">F71</f>
        <v>40</v>
      </c>
      <c r="G70" s="42">
        <f t="shared" si="7"/>
        <v>40</v>
      </c>
      <c r="H70" s="42">
        <f t="shared" si="7"/>
        <v>40</v>
      </c>
    </row>
    <row r="71" spans="1:8" ht="28.5" customHeight="1">
      <c r="A71" s="58" t="s">
        <v>205</v>
      </c>
      <c r="B71" s="49" t="s">
        <v>82</v>
      </c>
      <c r="C71" s="49" t="s">
        <v>123</v>
      </c>
      <c r="D71" s="49" t="s">
        <v>125</v>
      </c>
      <c r="E71" s="5"/>
      <c r="F71" s="42">
        <f t="shared" si="7"/>
        <v>40</v>
      </c>
      <c r="G71" s="42">
        <f t="shared" si="7"/>
        <v>40</v>
      </c>
      <c r="H71" s="42">
        <f t="shared" si="7"/>
        <v>40</v>
      </c>
    </row>
    <row r="72" spans="1:8" ht="51" customHeight="1">
      <c r="A72" s="41" t="s">
        <v>85</v>
      </c>
      <c r="B72" s="9" t="s">
        <v>82</v>
      </c>
      <c r="C72" s="9" t="s">
        <v>123</v>
      </c>
      <c r="D72" s="49" t="s">
        <v>125</v>
      </c>
      <c r="E72" s="5">
        <v>100</v>
      </c>
      <c r="F72" s="11">
        <v>40</v>
      </c>
      <c r="G72" s="42">
        <v>40</v>
      </c>
      <c r="H72" s="42">
        <v>40</v>
      </c>
    </row>
    <row r="73" spans="1:8" ht="2.25" customHeight="1">
      <c r="A73" s="41"/>
      <c r="B73" s="9"/>
      <c r="C73" s="9"/>
      <c r="D73" s="9"/>
      <c r="E73" s="9"/>
      <c r="F73" s="42"/>
      <c r="G73" s="42"/>
      <c r="H73" s="42"/>
    </row>
    <row r="74" spans="1:8" ht="15.75" customHeight="1">
      <c r="A74" s="38" t="s">
        <v>33</v>
      </c>
      <c r="B74" s="59" t="s">
        <v>90</v>
      </c>
      <c r="C74" s="59"/>
      <c r="D74" s="39"/>
      <c r="E74" s="39"/>
      <c r="F74" s="54">
        <f>F76+F81+F92</f>
        <v>5069.927</v>
      </c>
      <c r="G74" s="54">
        <f>G76+G81+G92+G95</f>
        <v>2064.8</v>
      </c>
      <c r="H74" s="54">
        <f>H76+H81+H92+H95</f>
        <v>2104.8</v>
      </c>
    </row>
    <row r="75" spans="1:8" ht="4.5" customHeight="1" hidden="1">
      <c r="A75" s="38"/>
      <c r="B75" s="59"/>
      <c r="C75" s="59"/>
      <c r="D75" s="39"/>
      <c r="E75" s="39"/>
      <c r="F75" s="54"/>
      <c r="G75" s="54"/>
      <c r="H75" s="54"/>
    </row>
    <row r="76" spans="1:8" ht="15.75" customHeight="1">
      <c r="A76" s="60" t="s">
        <v>35</v>
      </c>
      <c r="B76" s="61" t="s">
        <v>90</v>
      </c>
      <c r="C76" s="61" t="s">
        <v>126</v>
      </c>
      <c r="D76" s="62"/>
      <c r="E76" s="62"/>
      <c r="F76" s="63">
        <f>F77</f>
        <v>732.9</v>
      </c>
      <c r="G76" s="63">
        <f>G77</f>
        <v>0</v>
      </c>
      <c r="H76" s="63">
        <f>H77</f>
        <v>0</v>
      </c>
    </row>
    <row r="77" spans="1:8" s="17" customFormat="1" ht="39" customHeight="1">
      <c r="A77" s="64" t="s">
        <v>204</v>
      </c>
      <c r="B77" s="49" t="s">
        <v>90</v>
      </c>
      <c r="C77" s="49" t="s">
        <v>126</v>
      </c>
      <c r="D77" s="49" t="s">
        <v>128</v>
      </c>
      <c r="E77" s="9"/>
      <c r="F77" s="51">
        <f>F78</f>
        <v>732.9</v>
      </c>
      <c r="G77" s="51">
        <f>G79</f>
        <v>0</v>
      </c>
      <c r="H77" s="51">
        <f>H79</f>
        <v>0</v>
      </c>
    </row>
    <row r="78" spans="1:8" s="17" customFormat="1" ht="27" customHeight="1">
      <c r="A78" s="64" t="s">
        <v>129</v>
      </c>
      <c r="B78" s="49" t="s">
        <v>90</v>
      </c>
      <c r="C78" s="49" t="s">
        <v>126</v>
      </c>
      <c r="D78" s="49" t="s">
        <v>130</v>
      </c>
      <c r="E78" s="9"/>
      <c r="F78" s="51">
        <f>F79</f>
        <v>732.9</v>
      </c>
      <c r="G78" s="51">
        <f>G79</f>
        <v>0</v>
      </c>
      <c r="H78" s="51">
        <f>H79</f>
        <v>0</v>
      </c>
    </row>
    <row r="79" spans="1:8" s="17" customFormat="1" ht="25.5" customHeight="1">
      <c r="A79" s="41" t="s">
        <v>97</v>
      </c>
      <c r="B79" s="9" t="s">
        <v>90</v>
      </c>
      <c r="C79" s="9" t="s">
        <v>126</v>
      </c>
      <c r="D79" s="49" t="s">
        <v>130</v>
      </c>
      <c r="E79" s="105" t="s">
        <v>98</v>
      </c>
      <c r="F79" s="52">
        <v>732.9</v>
      </c>
      <c r="G79" s="51"/>
      <c r="H79" s="51"/>
    </row>
    <row r="80" spans="1:8" s="17" customFormat="1" ht="3" customHeight="1">
      <c r="A80" s="47"/>
      <c r="B80" s="65"/>
      <c r="C80" s="65"/>
      <c r="D80" s="9"/>
      <c r="E80" s="9"/>
      <c r="F80" s="51"/>
      <c r="G80" s="51"/>
      <c r="H80" s="51"/>
    </row>
    <row r="81" spans="1:8" ht="15.75" customHeight="1">
      <c r="A81" s="60" t="s">
        <v>37</v>
      </c>
      <c r="B81" s="61" t="s">
        <v>90</v>
      </c>
      <c r="C81" s="61" t="s">
        <v>118</v>
      </c>
      <c r="D81" s="62"/>
      <c r="E81" s="62"/>
      <c r="F81" s="118">
        <f>F85+F82+F89</f>
        <v>4147.027</v>
      </c>
      <c r="G81" s="63">
        <f>G85</f>
        <v>2064.8</v>
      </c>
      <c r="H81" s="63">
        <f>H85</f>
        <v>2104.8</v>
      </c>
    </row>
    <row r="82" spans="1:8" ht="32.25" customHeight="1">
      <c r="A82" s="48" t="s">
        <v>107</v>
      </c>
      <c r="B82" s="9" t="s">
        <v>90</v>
      </c>
      <c r="C82" s="9" t="s">
        <v>118</v>
      </c>
      <c r="D82" s="50" t="s">
        <v>108</v>
      </c>
      <c r="E82" s="9"/>
      <c r="F82" s="175">
        <f>F83</f>
        <v>250</v>
      </c>
      <c r="G82" s="63"/>
      <c r="H82" s="63"/>
    </row>
    <row r="83" spans="1:8" ht="39.75" customHeight="1">
      <c r="A83" s="48" t="s">
        <v>109</v>
      </c>
      <c r="B83" s="9" t="s">
        <v>90</v>
      </c>
      <c r="C83" s="9" t="s">
        <v>118</v>
      </c>
      <c r="D83" s="50" t="s">
        <v>110</v>
      </c>
      <c r="E83" s="9"/>
      <c r="F83" s="175">
        <f>F84</f>
        <v>250</v>
      </c>
      <c r="G83" s="63"/>
      <c r="H83" s="63"/>
    </row>
    <row r="84" spans="1:8" ht="29.25" customHeight="1">
      <c r="A84" s="41" t="s">
        <v>111</v>
      </c>
      <c r="B84" s="9" t="s">
        <v>90</v>
      </c>
      <c r="C84" s="9" t="s">
        <v>118</v>
      </c>
      <c r="D84" s="50" t="s">
        <v>110</v>
      </c>
      <c r="E84" s="9" t="s">
        <v>112</v>
      </c>
      <c r="F84" s="176">
        <v>250</v>
      </c>
      <c r="G84" s="63"/>
      <c r="H84" s="63"/>
    </row>
    <row r="85" spans="1:8" s="17" customFormat="1" ht="39" customHeight="1">
      <c r="A85" s="64" t="s">
        <v>204</v>
      </c>
      <c r="B85" s="49" t="s">
        <v>90</v>
      </c>
      <c r="C85" s="49" t="s">
        <v>118</v>
      </c>
      <c r="D85" s="49" t="s">
        <v>128</v>
      </c>
      <c r="E85" s="9"/>
      <c r="F85" s="176">
        <f>F86</f>
        <v>2954.5</v>
      </c>
      <c r="G85" s="51">
        <f>G86</f>
        <v>2064.8</v>
      </c>
      <c r="H85" s="51">
        <f>H86</f>
        <v>2104.8</v>
      </c>
    </row>
    <row r="86" spans="1:8" s="17" customFormat="1" ht="39" customHeight="1">
      <c r="A86" s="64" t="s">
        <v>131</v>
      </c>
      <c r="B86" s="49" t="s">
        <v>90</v>
      </c>
      <c r="C86" s="49" t="s">
        <v>118</v>
      </c>
      <c r="D86" s="49" t="s">
        <v>132</v>
      </c>
      <c r="E86" s="9"/>
      <c r="F86" s="176">
        <f>F88+F87</f>
        <v>2954.5</v>
      </c>
      <c r="G86" s="51">
        <f>G88+G87</f>
        <v>2064.8</v>
      </c>
      <c r="H86" s="51">
        <f>H88+H87</f>
        <v>2104.8</v>
      </c>
    </row>
    <row r="87" spans="1:8" ht="24.75" customHeight="1">
      <c r="A87" s="41" t="s">
        <v>97</v>
      </c>
      <c r="B87" s="9" t="s">
        <v>90</v>
      </c>
      <c r="C87" s="9" t="s">
        <v>118</v>
      </c>
      <c r="D87" s="49" t="s">
        <v>132</v>
      </c>
      <c r="E87" s="105" t="s">
        <v>98</v>
      </c>
      <c r="F87" s="175">
        <v>80.81</v>
      </c>
      <c r="G87" s="42"/>
      <c r="H87" s="42"/>
    </row>
    <row r="88" spans="1:8" s="17" customFormat="1" ht="25.5" customHeight="1">
      <c r="A88" s="41" t="s">
        <v>87</v>
      </c>
      <c r="B88" s="9" t="s">
        <v>90</v>
      </c>
      <c r="C88" s="9" t="s">
        <v>118</v>
      </c>
      <c r="D88" s="49" t="s">
        <v>132</v>
      </c>
      <c r="E88" s="9" t="s">
        <v>88</v>
      </c>
      <c r="F88" s="181">
        <v>2873.69</v>
      </c>
      <c r="G88" s="51">
        <v>2064.8</v>
      </c>
      <c r="H88" s="51">
        <v>2104.8</v>
      </c>
    </row>
    <row r="89" spans="1:8" s="17" customFormat="1" ht="36" customHeight="1">
      <c r="A89" s="41" t="s">
        <v>91</v>
      </c>
      <c r="B89" s="9" t="s">
        <v>90</v>
      </c>
      <c r="C89" s="9" t="s">
        <v>118</v>
      </c>
      <c r="D89" s="9" t="s">
        <v>92</v>
      </c>
      <c r="E89" s="9"/>
      <c r="F89" s="175">
        <f>F90+F91</f>
        <v>942.527</v>
      </c>
      <c r="G89" s="42">
        <f>G90+G91</f>
        <v>0</v>
      </c>
      <c r="H89" s="42">
        <f>H90+H91</f>
        <v>0</v>
      </c>
    </row>
    <row r="90" spans="1:8" s="17" customFormat="1" ht="39.75" customHeight="1">
      <c r="A90" s="41" t="s">
        <v>85</v>
      </c>
      <c r="B90" s="9" t="s">
        <v>90</v>
      </c>
      <c r="C90" s="9" t="s">
        <v>118</v>
      </c>
      <c r="D90" s="9" t="s">
        <v>92</v>
      </c>
      <c r="E90" s="9" t="s">
        <v>86</v>
      </c>
      <c r="F90" s="182">
        <v>50.192</v>
      </c>
      <c r="G90" s="42"/>
      <c r="H90" s="42"/>
    </row>
    <row r="91" spans="1:8" s="17" customFormat="1" ht="34.5" customHeight="1">
      <c r="A91" s="41" t="s">
        <v>87</v>
      </c>
      <c r="B91" s="9" t="s">
        <v>90</v>
      </c>
      <c r="C91" s="9" t="s">
        <v>118</v>
      </c>
      <c r="D91" s="9" t="s">
        <v>92</v>
      </c>
      <c r="E91" s="9" t="s">
        <v>88</v>
      </c>
      <c r="F91" s="182">
        <v>892.335</v>
      </c>
      <c r="G91" s="42"/>
      <c r="H91" s="42"/>
    </row>
    <row r="92" spans="1:8" ht="35.25" customHeight="1">
      <c r="A92" s="60" t="s">
        <v>39</v>
      </c>
      <c r="B92" s="61" t="s">
        <v>90</v>
      </c>
      <c r="C92" s="61" t="s">
        <v>133</v>
      </c>
      <c r="D92" s="62"/>
      <c r="E92" s="62"/>
      <c r="F92" s="63">
        <f>F95</f>
        <v>190</v>
      </c>
      <c r="G92" s="63">
        <f aca="true" t="shared" si="8" ref="F92:H93">G93</f>
        <v>0</v>
      </c>
      <c r="H92" s="63">
        <f t="shared" si="8"/>
        <v>0</v>
      </c>
    </row>
    <row r="93" spans="1:8" ht="32.25" customHeight="1" hidden="1">
      <c r="A93" s="48" t="s">
        <v>134</v>
      </c>
      <c r="B93" s="49" t="s">
        <v>90</v>
      </c>
      <c r="C93" s="49" t="s">
        <v>133</v>
      </c>
      <c r="D93" s="50" t="s">
        <v>106</v>
      </c>
      <c r="E93" s="9"/>
      <c r="F93" s="42">
        <f t="shared" si="8"/>
        <v>0</v>
      </c>
      <c r="G93" s="42">
        <f t="shared" si="8"/>
        <v>0</v>
      </c>
      <c r="H93" s="42">
        <f t="shared" si="8"/>
        <v>0</v>
      </c>
    </row>
    <row r="94" spans="1:8" s="17" customFormat="1" ht="32.25" customHeight="1" hidden="1">
      <c r="A94" s="41" t="s">
        <v>87</v>
      </c>
      <c r="B94" s="9" t="s">
        <v>90</v>
      </c>
      <c r="C94" s="9" t="s">
        <v>133</v>
      </c>
      <c r="D94" s="50" t="s">
        <v>106</v>
      </c>
      <c r="E94" s="9" t="s">
        <v>88</v>
      </c>
      <c r="F94" s="51">
        <v>0</v>
      </c>
      <c r="G94" s="51">
        <v>0</v>
      </c>
      <c r="H94" s="51">
        <v>0</v>
      </c>
    </row>
    <row r="95" spans="1:8" s="17" customFormat="1" ht="29.25" customHeight="1">
      <c r="A95" s="41" t="s">
        <v>210</v>
      </c>
      <c r="B95" s="105" t="s">
        <v>90</v>
      </c>
      <c r="C95" s="105" t="s">
        <v>133</v>
      </c>
      <c r="D95" s="50" t="s">
        <v>106</v>
      </c>
      <c r="E95" s="9"/>
      <c r="F95" s="51">
        <f>F96</f>
        <v>190</v>
      </c>
      <c r="G95" s="51">
        <f>G96</f>
        <v>0</v>
      </c>
      <c r="H95" s="51">
        <f>H96</f>
        <v>0</v>
      </c>
    </row>
    <row r="96" spans="1:8" s="17" customFormat="1" ht="26.25" customHeight="1">
      <c r="A96" s="41" t="s">
        <v>87</v>
      </c>
      <c r="B96" s="105" t="s">
        <v>90</v>
      </c>
      <c r="C96" s="105" t="s">
        <v>133</v>
      </c>
      <c r="D96" s="50" t="s">
        <v>209</v>
      </c>
      <c r="E96" s="105" t="s">
        <v>88</v>
      </c>
      <c r="F96" s="51">
        <v>190</v>
      </c>
      <c r="G96" s="51"/>
      <c r="H96" s="51"/>
    </row>
    <row r="97" spans="1:8" s="17" customFormat="1" ht="17.25" customHeight="1" hidden="1">
      <c r="A97" s="41"/>
      <c r="B97" s="9"/>
      <c r="C97" s="9"/>
      <c r="D97" s="50"/>
      <c r="E97" s="9"/>
      <c r="F97" s="51"/>
      <c r="G97" s="51"/>
      <c r="H97" s="51"/>
    </row>
    <row r="98" spans="1:8" s="17" customFormat="1" ht="23.25" customHeight="1" hidden="1">
      <c r="A98" s="41"/>
      <c r="B98" s="9"/>
      <c r="C98" s="9"/>
      <c r="D98" s="50"/>
      <c r="E98" s="9"/>
      <c r="F98" s="51"/>
      <c r="G98" s="51"/>
      <c r="H98" s="51"/>
    </row>
    <row r="99" spans="1:8" s="17" customFormat="1" ht="3" customHeight="1">
      <c r="A99" s="47"/>
      <c r="B99" s="65"/>
      <c r="C99" s="65"/>
      <c r="D99" s="9"/>
      <c r="E99" s="9"/>
      <c r="F99" s="51"/>
      <c r="G99" s="51"/>
      <c r="H99" s="51"/>
    </row>
    <row r="100" spans="1:8" ht="15.75">
      <c r="A100" s="38" t="s">
        <v>135</v>
      </c>
      <c r="B100" s="39" t="s">
        <v>136</v>
      </c>
      <c r="C100" s="39"/>
      <c r="D100" s="39"/>
      <c r="E100" s="39"/>
      <c r="F100" s="54">
        <f>F101+F105+F117+F125+F130</f>
        <v>12041.625</v>
      </c>
      <c r="G100" s="54">
        <f>G101+G105+G117+G125+G130</f>
        <v>16345.32</v>
      </c>
      <c r="H100" s="54">
        <f>H101+H105+H117+H125+H130</f>
        <v>16416.48</v>
      </c>
    </row>
    <row r="101" spans="1:8" s="17" customFormat="1" ht="16.5" customHeight="1">
      <c r="A101" s="66" t="s">
        <v>137</v>
      </c>
      <c r="B101" s="44" t="s">
        <v>136</v>
      </c>
      <c r="C101" s="44" t="s">
        <v>80</v>
      </c>
      <c r="D101" s="44"/>
      <c r="E101" s="44"/>
      <c r="F101" s="45">
        <f aca="true" t="shared" si="9" ref="F101:H103">F102</f>
        <v>150</v>
      </c>
      <c r="G101" s="45">
        <f t="shared" si="9"/>
        <v>214.1</v>
      </c>
      <c r="H101" s="45">
        <f t="shared" si="9"/>
        <v>214.1</v>
      </c>
    </row>
    <row r="102" spans="1:8" s="17" customFormat="1" ht="42" customHeight="1">
      <c r="A102" s="48" t="s">
        <v>138</v>
      </c>
      <c r="B102" s="49" t="s">
        <v>136</v>
      </c>
      <c r="C102" s="49" t="s">
        <v>80</v>
      </c>
      <c r="D102" s="50" t="s">
        <v>106</v>
      </c>
      <c r="E102" s="46"/>
      <c r="F102" s="51">
        <f t="shared" si="9"/>
        <v>150</v>
      </c>
      <c r="G102" s="51">
        <f t="shared" si="9"/>
        <v>214.1</v>
      </c>
      <c r="H102" s="51">
        <f t="shared" si="9"/>
        <v>214.1</v>
      </c>
    </row>
    <row r="103" spans="1:8" ht="42.75" customHeight="1">
      <c r="A103" s="48" t="s">
        <v>138</v>
      </c>
      <c r="B103" s="49" t="s">
        <v>136</v>
      </c>
      <c r="C103" s="49" t="s">
        <v>80</v>
      </c>
      <c r="D103" s="50" t="s">
        <v>209</v>
      </c>
      <c r="E103" s="9"/>
      <c r="F103" s="42">
        <f t="shared" si="9"/>
        <v>150</v>
      </c>
      <c r="G103" s="42">
        <f t="shared" si="9"/>
        <v>214.1</v>
      </c>
      <c r="H103" s="42">
        <f t="shared" si="9"/>
        <v>214.1</v>
      </c>
    </row>
    <row r="104" spans="1:8" s="17" customFormat="1" ht="24.75" customHeight="1">
      <c r="A104" s="41" t="s">
        <v>87</v>
      </c>
      <c r="B104" s="9" t="s">
        <v>136</v>
      </c>
      <c r="C104" s="9" t="s">
        <v>80</v>
      </c>
      <c r="D104" s="50" t="s">
        <v>209</v>
      </c>
      <c r="E104" s="9" t="s">
        <v>88</v>
      </c>
      <c r="F104" s="52">
        <v>150</v>
      </c>
      <c r="G104" s="52">
        <v>214.1</v>
      </c>
      <c r="H104" s="52">
        <v>214.1</v>
      </c>
    </row>
    <row r="105" spans="1:8" s="17" customFormat="1" ht="16.5" customHeight="1">
      <c r="A105" s="66" t="s">
        <v>45</v>
      </c>
      <c r="B105" s="44" t="s">
        <v>136</v>
      </c>
      <c r="C105" s="44" t="s">
        <v>115</v>
      </c>
      <c r="D105" s="44"/>
      <c r="E105" s="44"/>
      <c r="F105" s="45">
        <f>F110+F106+F114</f>
        <v>6496.1</v>
      </c>
      <c r="G105" s="45">
        <f>G110+G106+G114</f>
        <v>8151.4</v>
      </c>
      <c r="H105" s="45">
        <f>H110+H106+H114</f>
        <v>8151.4</v>
      </c>
    </row>
    <row r="106" spans="1:8" s="17" customFormat="1" ht="42" customHeight="1">
      <c r="A106" s="48" t="s">
        <v>138</v>
      </c>
      <c r="B106" s="49" t="s">
        <v>136</v>
      </c>
      <c r="C106" s="49" t="s">
        <v>115</v>
      </c>
      <c r="D106" s="50" t="s">
        <v>106</v>
      </c>
      <c r="E106" s="46"/>
      <c r="F106" s="51">
        <f>F107</f>
        <v>3448.6</v>
      </c>
      <c r="G106" s="51">
        <f>G107</f>
        <v>5050</v>
      </c>
      <c r="H106" s="51">
        <f>H107</f>
        <v>5050</v>
      </c>
    </row>
    <row r="107" spans="1:8" ht="42.75" customHeight="1">
      <c r="A107" s="48" t="s">
        <v>105</v>
      </c>
      <c r="B107" s="49" t="s">
        <v>136</v>
      </c>
      <c r="C107" s="49" t="s">
        <v>115</v>
      </c>
      <c r="D107" s="50" t="s">
        <v>209</v>
      </c>
      <c r="E107" s="9"/>
      <c r="F107" s="42">
        <f>F109</f>
        <v>3448.6</v>
      </c>
      <c r="G107" s="42">
        <v>5050</v>
      </c>
      <c r="H107" s="42">
        <v>5050</v>
      </c>
    </row>
    <row r="108" spans="1:8" s="17" customFormat="1" ht="24.75" customHeight="1" hidden="1">
      <c r="A108" s="41" t="s">
        <v>87</v>
      </c>
      <c r="B108" s="9" t="s">
        <v>136</v>
      </c>
      <c r="C108" s="9" t="s">
        <v>115</v>
      </c>
      <c r="D108" s="50" t="s">
        <v>209</v>
      </c>
      <c r="E108" s="9" t="s">
        <v>88</v>
      </c>
      <c r="F108" s="52"/>
      <c r="G108" s="51"/>
      <c r="H108" s="51"/>
    </row>
    <row r="109" spans="1:8" ht="15.75" customHeight="1">
      <c r="A109" s="41" t="s">
        <v>93</v>
      </c>
      <c r="B109" s="9" t="s">
        <v>136</v>
      </c>
      <c r="C109" s="9" t="s">
        <v>115</v>
      </c>
      <c r="D109" s="50" t="s">
        <v>209</v>
      </c>
      <c r="E109" s="9" t="s">
        <v>94</v>
      </c>
      <c r="F109" s="52">
        <v>3448.6</v>
      </c>
      <c r="G109" s="42">
        <v>3000</v>
      </c>
      <c r="H109" s="42">
        <v>3000</v>
      </c>
    </row>
    <row r="110" spans="1:8" s="17" customFormat="1" ht="38.25">
      <c r="A110" s="48" t="s">
        <v>139</v>
      </c>
      <c r="B110" s="49" t="s">
        <v>136</v>
      </c>
      <c r="C110" s="49" t="s">
        <v>115</v>
      </c>
      <c r="D110" s="50" t="s">
        <v>140</v>
      </c>
      <c r="E110" s="46"/>
      <c r="F110" s="51">
        <f>F111</f>
        <v>2660</v>
      </c>
      <c r="G110" s="51">
        <f>G111</f>
        <v>3101.4</v>
      </c>
      <c r="H110" s="51">
        <f>H111</f>
        <v>3101.4</v>
      </c>
    </row>
    <row r="111" spans="1:8" s="17" customFormat="1" ht="39.75" customHeight="1">
      <c r="A111" s="48" t="s">
        <v>139</v>
      </c>
      <c r="B111" s="49" t="s">
        <v>136</v>
      </c>
      <c r="C111" s="49" t="s">
        <v>115</v>
      </c>
      <c r="D111" s="50" t="s">
        <v>211</v>
      </c>
      <c r="E111" s="46"/>
      <c r="F111" s="51">
        <f>F112+F113</f>
        <v>2660</v>
      </c>
      <c r="G111" s="51">
        <f>G112+G113</f>
        <v>3101.4</v>
      </c>
      <c r="H111" s="51">
        <f>H112+H113</f>
        <v>3101.4</v>
      </c>
    </row>
    <row r="112" spans="1:8" s="17" customFormat="1" ht="24.75" customHeight="1">
      <c r="A112" s="41" t="s">
        <v>87</v>
      </c>
      <c r="B112" s="9" t="s">
        <v>136</v>
      </c>
      <c r="C112" s="9" t="s">
        <v>115</v>
      </c>
      <c r="D112" s="50" t="s">
        <v>211</v>
      </c>
      <c r="E112" s="9" t="s">
        <v>88</v>
      </c>
      <c r="F112" s="51">
        <v>1360</v>
      </c>
      <c r="G112" s="51"/>
      <c r="H112" s="51"/>
    </row>
    <row r="113" spans="1:8" ht="15.75" customHeight="1">
      <c r="A113" s="41" t="s">
        <v>93</v>
      </c>
      <c r="B113" s="9" t="s">
        <v>136</v>
      </c>
      <c r="C113" s="9" t="s">
        <v>115</v>
      </c>
      <c r="D113" s="50" t="s">
        <v>211</v>
      </c>
      <c r="E113" s="9" t="s">
        <v>94</v>
      </c>
      <c r="F113" s="52">
        <v>1300</v>
      </c>
      <c r="G113" s="52">
        <v>3101.4</v>
      </c>
      <c r="H113" s="52">
        <v>3101.4</v>
      </c>
    </row>
    <row r="114" spans="1:8" ht="27" customHeight="1">
      <c r="A114" s="41" t="s">
        <v>220</v>
      </c>
      <c r="B114" s="49" t="s">
        <v>136</v>
      </c>
      <c r="C114" s="49" t="s">
        <v>115</v>
      </c>
      <c r="D114" s="105" t="s">
        <v>221</v>
      </c>
      <c r="E114" s="46"/>
      <c r="F114" s="116">
        <f>F116+F115</f>
        <v>387.5</v>
      </c>
      <c r="G114" s="52">
        <f>G116</f>
        <v>0</v>
      </c>
      <c r="H114" s="52">
        <f>H116</f>
        <v>0</v>
      </c>
    </row>
    <row r="115" spans="1:8" ht="27" customHeight="1" hidden="1">
      <c r="A115" s="41" t="s">
        <v>87</v>
      </c>
      <c r="B115" s="9" t="s">
        <v>136</v>
      </c>
      <c r="C115" s="9" t="s">
        <v>115</v>
      </c>
      <c r="D115" s="105" t="s">
        <v>221</v>
      </c>
      <c r="E115" s="46">
        <v>200</v>
      </c>
      <c r="F115" s="116"/>
      <c r="G115" s="52"/>
      <c r="H115" s="52"/>
    </row>
    <row r="116" spans="1:8" ht="22.5" customHeight="1">
      <c r="A116" s="41" t="s">
        <v>93</v>
      </c>
      <c r="B116" s="9" t="s">
        <v>136</v>
      </c>
      <c r="C116" s="9" t="s">
        <v>115</v>
      </c>
      <c r="D116" s="105" t="s">
        <v>221</v>
      </c>
      <c r="E116" s="9" t="s">
        <v>94</v>
      </c>
      <c r="F116" s="116">
        <v>387.5</v>
      </c>
      <c r="G116" s="52"/>
      <c r="H116" s="52"/>
    </row>
    <row r="117" spans="1:8" ht="17.25" customHeight="1">
      <c r="A117" s="67" t="s">
        <v>47</v>
      </c>
      <c r="B117" s="44" t="s">
        <v>136</v>
      </c>
      <c r="C117" s="44" t="s">
        <v>82</v>
      </c>
      <c r="D117" s="44"/>
      <c r="E117" s="68"/>
      <c r="F117" s="114">
        <f>F121+F118</f>
        <v>3920.375</v>
      </c>
      <c r="G117" s="45">
        <f>G121</f>
        <v>6643.77</v>
      </c>
      <c r="H117" s="45">
        <f>H121</f>
        <v>6675.53</v>
      </c>
    </row>
    <row r="118" spans="1:8" ht="33.75" customHeight="1">
      <c r="A118" s="48" t="s">
        <v>107</v>
      </c>
      <c r="B118" s="49" t="s">
        <v>136</v>
      </c>
      <c r="C118" s="49" t="s">
        <v>82</v>
      </c>
      <c r="D118" s="50" t="s">
        <v>108</v>
      </c>
      <c r="E118" s="9"/>
      <c r="F118" s="175">
        <f>F119</f>
        <v>550</v>
      </c>
      <c r="G118" s="45"/>
      <c r="H118" s="45"/>
    </row>
    <row r="119" spans="1:8" ht="42" customHeight="1">
      <c r="A119" s="48" t="s">
        <v>109</v>
      </c>
      <c r="B119" s="49" t="s">
        <v>136</v>
      </c>
      <c r="C119" s="49" t="s">
        <v>82</v>
      </c>
      <c r="D119" s="50" t="s">
        <v>110</v>
      </c>
      <c r="E119" s="9"/>
      <c r="F119" s="175">
        <f>F120</f>
        <v>550</v>
      </c>
      <c r="G119" s="45"/>
      <c r="H119" s="45"/>
    </row>
    <row r="120" spans="1:8" ht="27" customHeight="1">
      <c r="A120" s="41" t="s">
        <v>111</v>
      </c>
      <c r="B120" s="49" t="s">
        <v>136</v>
      </c>
      <c r="C120" s="49" t="s">
        <v>82</v>
      </c>
      <c r="D120" s="50" t="s">
        <v>110</v>
      </c>
      <c r="E120" s="9" t="s">
        <v>112</v>
      </c>
      <c r="F120" s="176">
        <v>550</v>
      </c>
      <c r="G120" s="45"/>
      <c r="H120" s="45"/>
    </row>
    <row r="121" spans="1:8" ht="40.5" customHeight="1">
      <c r="A121" s="48" t="s">
        <v>138</v>
      </c>
      <c r="B121" s="49" t="s">
        <v>136</v>
      </c>
      <c r="C121" s="49" t="s">
        <v>82</v>
      </c>
      <c r="D121" s="50" t="s">
        <v>106</v>
      </c>
      <c r="E121" s="9"/>
      <c r="F121" s="115">
        <f aca="true" t="shared" si="10" ref="F121:H122">F122</f>
        <v>3370.375</v>
      </c>
      <c r="G121" s="42">
        <f t="shared" si="10"/>
        <v>6643.77</v>
      </c>
      <c r="H121" s="42">
        <f t="shared" si="10"/>
        <v>6675.53</v>
      </c>
    </row>
    <row r="122" spans="1:8" ht="42.75" customHeight="1">
      <c r="A122" s="48" t="s">
        <v>138</v>
      </c>
      <c r="B122" s="49" t="s">
        <v>136</v>
      </c>
      <c r="C122" s="49" t="s">
        <v>82</v>
      </c>
      <c r="D122" s="50" t="s">
        <v>209</v>
      </c>
      <c r="E122" s="9"/>
      <c r="F122" s="115">
        <f t="shared" si="10"/>
        <v>3370.375</v>
      </c>
      <c r="G122" s="42">
        <f t="shared" si="10"/>
        <v>6643.77</v>
      </c>
      <c r="H122" s="42">
        <f t="shared" si="10"/>
        <v>6675.53</v>
      </c>
    </row>
    <row r="123" spans="1:8" s="17" customFormat="1" ht="24.75" customHeight="1">
      <c r="A123" s="41" t="s">
        <v>87</v>
      </c>
      <c r="B123" s="9" t="s">
        <v>136</v>
      </c>
      <c r="C123" s="9" t="s">
        <v>82</v>
      </c>
      <c r="D123" s="50" t="s">
        <v>209</v>
      </c>
      <c r="E123" s="9" t="s">
        <v>88</v>
      </c>
      <c r="F123" s="116">
        <v>3370.375</v>
      </c>
      <c r="G123" s="51">
        <v>6643.77</v>
      </c>
      <c r="H123" s="51">
        <v>6675.53</v>
      </c>
    </row>
    <row r="124" spans="1:8" ht="3" customHeight="1">
      <c r="A124" s="41"/>
      <c r="B124" s="9"/>
      <c r="C124" s="9"/>
      <c r="D124" s="9"/>
      <c r="E124" s="46"/>
      <c r="F124" s="42"/>
      <c r="G124" s="42"/>
      <c r="H124" s="42"/>
    </row>
    <row r="125" spans="1:8" ht="27" customHeight="1" hidden="1">
      <c r="A125" s="69" t="s">
        <v>49</v>
      </c>
      <c r="B125" s="44" t="s">
        <v>136</v>
      </c>
      <c r="C125" s="44" t="s">
        <v>136</v>
      </c>
      <c r="D125" s="44"/>
      <c r="E125" s="44"/>
      <c r="F125" s="42">
        <f>F126</f>
        <v>0</v>
      </c>
      <c r="G125" s="42">
        <f>G126</f>
        <v>0</v>
      </c>
      <c r="H125" s="42">
        <f>H126</f>
        <v>0</v>
      </c>
    </row>
    <row r="126" spans="1:8" ht="50.25" customHeight="1" hidden="1">
      <c r="A126" s="48" t="s">
        <v>141</v>
      </c>
      <c r="B126" s="49" t="s">
        <v>136</v>
      </c>
      <c r="C126" s="49" t="s">
        <v>136</v>
      </c>
      <c r="D126" s="50" t="s">
        <v>106</v>
      </c>
      <c r="E126" s="9"/>
      <c r="F126" s="42">
        <f>F127+F128+F129</f>
        <v>0</v>
      </c>
      <c r="G126" s="42">
        <f>G127+G128+G129</f>
        <v>0</v>
      </c>
      <c r="H126" s="42">
        <f>H127+H128+H129</f>
        <v>0</v>
      </c>
    </row>
    <row r="127" spans="1:8" ht="51" customHeight="1" hidden="1">
      <c r="A127" s="41" t="s">
        <v>85</v>
      </c>
      <c r="B127" s="9" t="s">
        <v>136</v>
      </c>
      <c r="C127" s="9" t="s">
        <v>136</v>
      </c>
      <c r="D127" s="49" t="s">
        <v>106</v>
      </c>
      <c r="E127" s="9" t="s">
        <v>86</v>
      </c>
      <c r="F127" s="42">
        <v>0</v>
      </c>
      <c r="G127" s="42">
        <v>0</v>
      </c>
      <c r="H127" s="42">
        <v>0</v>
      </c>
    </row>
    <row r="128" spans="1:8" s="17" customFormat="1" ht="24.75" customHeight="1" hidden="1">
      <c r="A128" s="41" t="s">
        <v>87</v>
      </c>
      <c r="B128" s="9" t="s">
        <v>136</v>
      </c>
      <c r="C128" s="9" t="s">
        <v>136</v>
      </c>
      <c r="D128" s="49" t="s">
        <v>106</v>
      </c>
      <c r="E128" s="9" t="s">
        <v>88</v>
      </c>
      <c r="F128" s="51">
        <v>0</v>
      </c>
      <c r="G128" s="51">
        <v>0</v>
      </c>
      <c r="H128" s="51">
        <v>0</v>
      </c>
    </row>
    <row r="129" spans="1:8" ht="15.75" customHeight="1" hidden="1">
      <c r="A129" s="41" t="s">
        <v>93</v>
      </c>
      <c r="B129" s="9" t="s">
        <v>136</v>
      </c>
      <c r="C129" s="9" t="s">
        <v>136</v>
      </c>
      <c r="D129" s="49" t="s">
        <v>106</v>
      </c>
      <c r="E129" s="9" t="s">
        <v>94</v>
      </c>
      <c r="F129" s="51">
        <v>0</v>
      </c>
      <c r="G129" s="51">
        <v>0</v>
      </c>
      <c r="H129" s="51">
        <v>0</v>
      </c>
    </row>
    <row r="130" spans="1:8" ht="15.75" customHeight="1">
      <c r="A130" s="107" t="s">
        <v>49</v>
      </c>
      <c r="B130" s="105" t="s">
        <v>136</v>
      </c>
      <c r="C130" s="105" t="s">
        <v>136</v>
      </c>
      <c r="D130" s="49"/>
      <c r="E130" s="9"/>
      <c r="F130" s="51">
        <f>F131</f>
        <v>1475.15</v>
      </c>
      <c r="G130" s="51">
        <f>G131</f>
        <v>1336.05</v>
      </c>
      <c r="H130" s="51">
        <f>H131</f>
        <v>1375.4499999999998</v>
      </c>
    </row>
    <row r="131" spans="1:8" ht="43.5" customHeight="1">
      <c r="A131" s="48" t="s">
        <v>138</v>
      </c>
      <c r="B131" s="105" t="s">
        <v>136</v>
      </c>
      <c r="C131" s="105" t="s">
        <v>136</v>
      </c>
      <c r="D131" s="50" t="s">
        <v>106</v>
      </c>
      <c r="E131" s="9"/>
      <c r="F131" s="51">
        <f>F132+F133+F134</f>
        <v>1475.15</v>
      </c>
      <c r="G131" s="51">
        <f>G132+G133</f>
        <v>1336.05</v>
      </c>
      <c r="H131" s="51">
        <f>H132+H133</f>
        <v>1375.4499999999998</v>
      </c>
    </row>
    <row r="132" spans="1:8" ht="52.5" customHeight="1">
      <c r="A132" s="41" t="s">
        <v>85</v>
      </c>
      <c r="B132" s="105" t="s">
        <v>136</v>
      </c>
      <c r="C132" s="105" t="s">
        <v>136</v>
      </c>
      <c r="D132" s="50" t="s">
        <v>209</v>
      </c>
      <c r="E132" s="105" t="s">
        <v>86</v>
      </c>
      <c r="F132" s="51">
        <v>349.15</v>
      </c>
      <c r="G132" s="51">
        <v>349.15</v>
      </c>
      <c r="H132" s="51">
        <v>349.15</v>
      </c>
    </row>
    <row r="133" spans="1:8" ht="30.75" customHeight="1">
      <c r="A133" s="41" t="s">
        <v>87</v>
      </c>
      <c r="B133" s="105" t="s">
        <v>136</v>
      </c>
      <c r="C133" s="105" t="s">
        <v>136</v>
      </c>
      <c r="D133" s="50" t="s">
        <v>209</v>
      </c>
      <c r="E133" s="105" t="s">
        <v>88</v>
      </c>
      <c r="F133" s="51">
        <v>1123.5</v>
      </c>
      <c r="G133" s="51">
        <v>986.9</v>
      </c>
      <c r="H133" s="51">
        <v>1026.3</v>
      </c>
    </row>
    <row r="134" spans="1:8" s="70" customFormat="1" ht="24" customHeight="1">
      <c r="A134" s="41" t="s">
        <v>93</v>
      </c>
      <c r="B134" s="105" t="s">
        <v>136</v>
      </c>
      <c r="C134" s="105" t="s">
        <v>136</v>
      </c>
      <c r="D134" s="50" t="s">
        <v>209</v>
      </c>
      <c r="E134" s="105" t="s">
        <v>94</v>
      </c>
      <c r="F134" s="42">
        <v>2.5</v>
      </c>
      <c r="G134" s="42"/>
      <c r="H134" s="42"/>
    </row>
    <row r="135" spans="1:8" s="72" customFormat="1" ht="18.75" customHeight="1" hidden="1">
      <c r="A135" s="55" t="s">
        <v>51</v>
      </c>
      <c r="B135" s="39" t="s">
        <v>100</v>
      </c>
      <c r="C135" s="39"/>
      <c r="D135" s="39"/>
      <c r="E135" s="71"/>
      <c r="F135" s="54">
        <f aca="true" t="shared" si="11" ref="F135:H137">F136</f>
        <v>0</v>
      </c>
      <c r="G135" s="54">
        <f t="shared" si="11"/>
        <v>0</v>
      </c>
      <c r="H135" s="54">
        <f t="shared" si="11"/>
        <v>0</v>
      </c>
    </row>
    <row r="136" spans="1:8" ht="15.75" customHeight="1" hidden="1">
      <c r="A136" s="43" t="s">
        <v>142</v>
      </c>
      <c r="B136" s="44" t="s">
        <v>100</v>
      </c>
      <c r="C136" s="44" t="s">
        <v>100</v>
      </c>
      <c r="D136" s="44"/>
      <c r="E136" s="73"/>
      <c r="F136" s="45">
        <f t="shared" si="11"/>
        <v>0</v>
      </c>
      <c r="G136" s="45">
        <f t="shared" si="11"/>
        <v>0</v>
      </c>
      <c r="H136" s="45">
        <f t="shared" si="11"/>
        <v>0</v>
      </c>
    </row>
    <row r="137" spans="1:8" ht="31.5" customHeight="1" hidden="1">
      <c r="A137" s="74" t="s">
        <v>143</v>
      </c>
      <c r="B137" s="49" t="s">
        <v>100</v>
      </c>
      <c r="C137" s="49" t="s">
        <v>100</v>
      </c>
      <c r="D137" s="49" t="s">
        <v>144</v>
      </c>
      <c r="E137" s="5"/>
      <c r="F137" s="42">
        <f t="shared" si="11"/>
        <v>0</v>
      </c>
      <c r="G137" s="42">
        <f t="shared" si="11"/>
        <v>0</v>
      </c>
      <c r="H137" s="42">
        <f t="shared" si="11"/>
        <v>0</v>
      </c>
    </row>
    <row r="138" spans="1:8" ht="27.75" customHeight="1" hidden="1">
      <c r="A138" s="74" t="s">
        <v>145</v>
      </c>
      <c r="B138" s="49" t="s">
        <v>100</v>
      </c>
      <c r="C138" s="49" t="s">
        <v>100</v>
      </c>
      <c r="D138" s="49" t="s">
        <v>146</v>
      </c>
      <c r="E138" s="5"/>
      <c r="F138" s="42">
        <f>F139+F140</f>
        <v>0</v>
      </c>
      <c r="G138" s="42">
        <f>G139+G140</f>
        <v>0</v>
      </c>
      <c r="H138" s="42">
        <f>H139+H140</f>
        <v>0</v>
      </c>
    </row>
    <row r="139" spans="1:8" ht="51" customHeight="1" hidden="1">
      <c r="A139" s="41" t="s">
        <v>85</v>
      </c>
      <c r="B139" s="9" t="s">
        <v>100</v>
      </c>
      <c r="C139" s="9" t="s">
        <v>100</v>
      </c>
      <c r="D139" s="49" t="s">
        <v>146</v>
      </c>
      <c r="E139" s="9" t="s">
        <v>86</v>
      </c>
      <c r="F139" s="42">
        <v>0</v>
      </c>
      <c r="G139" s="42">
        <v>0</v>
      </c>
      <c r="H139" s="42">
        <v>0</v>
      </c>
    </row>
    <row r="140" spans="1:8" s="17" customFormat="1" ht="24.75" customHeight="1" hidden="1">
      <c r="A140" s="41" t="s">
        <v>87</v>
      </c>
      <c r="B140" s="9" t="s">
        <v>100</v>
      </c>
      <c r="C140" s="9" t="s">
        <v>100</v>
      </c>
      <c r="D140" s="49" t="s">
        <v>144</v>
      </c>
      <c r="E140" s="9" t="s">
        <v>88</v>
      </c>
      <c r="F140" s="51">
        <v>0</v>
      </c>
      <c r="G140" s="51">
        <v>0</v>
      </c>
      <c r="H140" s="51">
        <v>0</v>
      </c>
    </row>
    <row r="141" spans="1:8" ht="3.75" customHeight="1" hidden="1">
      <c r="A141" s="41"/>
      <c r="B141" s="9"/>
      <c r="C141" s="9"/>
      <c r="D141" s="49"/>
      <c r="E141" s="5"/>
      <c r="F141" s="42"/>
      <c r="G141" s="42"/>
      <c r="H141" s="42"/>
    </row>
    <row r="142" spans="1:8" s="72" customFormat="1" ht="18.75" customHeight="1">
      <c r="A142" s="55" t="s">
        <v>147</v>
      </c>
      <c r="B142" s="39" t="s">
        <v>126</v>
      </c>
      <c r="C142" s="39"/>
      <c r="D142" s="39"/>
      <c r="E142" s="71"/>
      <c r="F142" s="54">
        <f aca="true" t="shared" si="12" ref="F142:H145">F143</f>
        <v>1545.9</v>
      </c>
      <c r="G142" s="54">
        <f t="shared" si="12"/>
        <v>0</v>
      </c>
      <c r="H142" s="54">
        <f t="shared" si="12"/>
        <v>0</v>
      </c>
    </row>
    <row r="143" spans="1:8" ht="15.75" customHeight="1">
      <c r="A143" s="43" t="s">
        <v>148</v>
      </c>
      <c r="B143" s="44" t="s">
        <v>126</v>
      </c>
      <c r="C143" s="44" t="s">
        <v>80</v>
      </c>
      <c r="D143" s="44"/>
      <c r="E143" s="73"/>
      <c r="F143" s="45">
        <f t="shared" si="12"/>
        <v>1545.9</v>
      </c>
      <c r="G143" s="45">
        <f t="shared" si="12"/>
        <v>0</v>
      </c>
      <c r="H143" s="45">
        <f t="shared" si="12"/>
        <v>0</v>
      </c>
    </row>
    <row r="144" spans="1:8" ht="31.5" customHeight="1">
      <c r="A144" s="74" t="s">
        <v>149</v>
      </c>
      <c r="B144" s="49" t="s">
        <v>126</v>
      </c>
      <c r="C144" s="49" t="s">
        <v>80</v>
      </c>
      <c r="D144" s="49" t="s">
        <v>150</v>
      </c>
      <c r="E144" s="5"/>
      <c r="F144" s="42">
        <f t="shared" si="12"/>
        <v>1545.9</v>
      </c>
      <c r="G144" s="42">
        <f t="shared" si="12"/>
        <v>0</v>
      </c>
      <c r="H144" s="42">
        <f t="shared" si="12"/>
        <v>0</v>
      </c>
    </row>
    <row r="145" spans="1:8" ht="51.75" customHeight="1">
      <c r="A145" s="74" t="s">
        <v>151</v>
      </c>
      <c r="B145" s="49" t="s">
        <v>126</v>
      </c>
      <c r="C145" s="49" t="s">
        <v>80</v>
      </c>
      <c r="D145" s="49" t="s">
        <v>152</v>
      </c>
      <c r="E145" s="5"/>
      <c r="F145" s="42">
        <f t="shared" si="12"/>
        <v>1545.9</v>
      </c>
      <c r="G145" s="42">
        <f t="shared" si="12"/>
        <v>0</v>
      </c>
      <c r="H145" s="42">
        <f t="shared" si="12"/>
        <v>0</v>
      </c>
    </row>
    <row r="146" spans="1:8" ht="15.75" customHeight="1">
      <c r="A146" s="41" t="s">
        <v>97</v>
      </c>
      <c r="B146" s="9" t="s">
        <v>126</v>
      </c>
      <c r="C146" s="9" t="s">
        <v>80</v>
      </c>
      <c r="D146" s="49" t="s">
        <v>152</v>
      </c>
      <c r="E146" s="9" t="s">
        <v>98</v>
      </c>
      <c r="F146" s="52">
        <v>1545.9</v>
      </c>
      <c r="G146" s="52"/>
      <c r="H146" s="52"/>
    </row>
    <row r="147" spans="1:8" ht="3.75" customHeight="1">
      <c r="A147" s="41"/>
      <c r="B147" s="9"/>
      <c r="C147" s="9"/>
      <c r="D147" s="49"/>
      <c r="E147" s="5"/>
      <c r="F147" s="42"/>
      <c r="G147" s="42"/>
      <c r="H147" s="42"/>
    </row>
    <row r="148" spans="1:8" ht="15.75" customHeight="1" hidden="1">
      <c r="A148" s="38" t="s">
        <v>59</v>
      </c>
      <c r="B148" s="59" t="s">
        <v>123</v>
      </c>
      <c r="C148" s="59"/>
      <c r="D148" s="39"/>
      <c r="E148" s="39"/>
      <c r="F148" s="54">
        <f>F150</f>
        <v>0</v>
      </c>
      <c r="G148" s="54">
        <f>G150</f>
        <v>0</v>
      </c>
      <c r="H148" s="54">
        <f>H150</f>
        <v>0</v>
      </c>
    </row>
    <row r="149" spans="1:8" ht="3.75" customHeight="1" hidden="1">
      <c r="A149" s="38"/>
      <c r="B149" s="59"/>
      <c r="C149" s="59"/>
      <c r="D149" s="39"/>
      <c r="E149" s="39"/>
      <c r="F149" s="54"/>
      <c r="G149" s="54"/>
      <c r="H149" s="54"/>
    </row>
    <row r="150" spans="1:8" ht="15.75" customHeight="1" hidden="1">
      <c r="A150" s="60" t="s">
        <v>61</v>
      </c>
      <c r="B150" s="61" t="s">
        <v>123</v>
      </c>
      <c r="C150" s="61" t="s">
        <v>82</v>
      </c>
      <c r="D150" s="62"/>
      <c r="E150" s="62"/>
      <c r="F150" s="63">
        <f aca="true" t="shared" si="13" ref="F150:H151">F151</f>
        <v>0</v>
      </c>
      <c r="G150" s="63">
        <f t="shared" si="13"/>
        <v>0</v>
      </c>
      <c r="H150" s="63">
        <f t="shared" si="13"/>
        <v>0</v>
      </c>
    </row>
    <row r="151" spans="1:8" s="17" customFormat="1" ht="39" customHeight="1" hidden="1">
      <c r="A151" s="41" t="s">
        <v>91</v>
      </c>
      <c r="B151" s="49" t="s">
        <v>123</v>
      </c>
      <c r="C151" s="49" t="s">
        <v>82</v>
      </c>
      <c r="D151" s="49" t="s">
        <v>92</v>
      </c>
      <c r="E151" s="9"/>
      <c r="F151" s="51">
        <f t="shared" si="13"/>
        <v>0</v>
      </c>
      <c r="G151" s="51">
        <f t="shared" si="13"/>
        <v>0</v>
      </c>
      <c r="H151" s="51">
        <f t="shared" si="13"/>
        <v>0</v>
      </c>
    </row>
    <row r="152" spans="1:8" s="17" customFormat="1" ht="17.25" customHeight="1" hidden="1">
      <c r="A152" s="41" t="s">
        <v>153</v>
      </c>
      <c r="B152" s="9" t="s">
        <v>123</v>
      </c>
      <c r="C152" s="9" t="s">
        <v>82</v>
      </c>
      <c r="D152" s="49" t="s">
        <v>92</v>
      </c>
      <c r="E152" s="9" t="s">
        <v>154</v>
      </c>
      <c r="F152" s="51">
        <v>0</v>
      </c>
      <c r="G152" s="51">
        <v>0</v>
      </c>
      <c r="H152" s="51">
        <v>0</v>
      </c>
    </row>
    <row r="153" spans="1:8" ht="3.75" customHeight="1" hidden="1">
      <c r="A153" s="47"/>
      <c r="B153" s="9"/>
      <c r="C153" s="9"/>
      <c r="D153" s="9"/>
      <c r="E153" s="46"/>
      <c r="F153" s="42"/>
      <c r="G153" s="42"/>
      <c r="H153" s="42"/>
    </row>
    <row r="154" spans="1:8" ht="15" customHeight="1" hidden="1">
      <c r="A154" s="38" t="s">
        <v>63</v>
      </c>
      <c r="B154" s="39" t="s">
        <v>102</v>
      </c>
      <c r="C154" s="53"/>
      <c r="D154" s="53"/>
      <c r="E154" s="53"/>
      <c r="F154" s="54">
        <f aca="true" t="shared" si="14" ref="F154:H156">F155</f>
        <v>0</v>
      </c>
      <c r="G154" s="54">
        <f t="shared" si="14"/>
        <v>0</v>
      </c>
      <c r="H154" s="54">
        <f t="shared" si="14"/>
        <v>0</v>
      </c>
    </row>
    <row r="155" spans="1:8" ht="15.75" customHeight="1" hidden="1">
      <c r="A155" s="43" t="s">
        <v>155</v>
      </c>
      <c r="B155" s="44" t="s">
        <v>102</v>
      </c>
      <c r="C155" s="44" t="s">
        <v>115</v>
      </c>
      <c r="D155" s="44"/>
      <c r="E155" s="44"/>
      <c r="F155" s="45">
        <f t="shared" si="14"/>
        <v>0</v>
      </c>
      <c r="G155" s="45">
        <f t="shared" si="14"/>
        <v>0</v>
      </c>
      <c r="H155" s="45">
        <f t="shared" si="14"/>
        <v>0</v>
      </c>
    </row>
    <row r="156" spans="1:8" ht="24.75" customHeight="1" hidden="1">
      <c r="A156" s="41" t="s">
        <v>156</v>
      </c>
      <c r="B156" s="9" t="s">
        <v>102</v>
      </c>
      <c r="C156" s="9" t="s">
        <v>115</v>
      </c>
      <c r="D156" s="9" t="s">
        <v>157</v>
      </c>
      <c r="E156" s="9"/>
      <c r="F156" s="42">
        <f t="shared" si="14"/>
        <v>0</v>
      </c>
      <c r="G156" s="42">
        <f t="shared" si="14"/>
        <v>0</v>
      </c>
      <c r="H156" s="42">
        <f t="shared" si="14"/>
        <v>0</v>
      </c>
    </row>
    <row r="157" spans="1:8" ht="24.75" customHeight="1" hidden="1">
      <c r="A157" s="41" t="s">
        <v>158</v>
      </c>
      <c r="B157" s="9" t="s">
        <v>102</v>
      </c>
      <c r="C157" s="9" t="s">
        <v>115</v>
      </c>
      <c r="D157" s="9" t="s">
        <v>159</v>
      </c>
      <c r="E157" s="9"/>
      <c r="F157" s="42">
        <f>F158+F159</f>
        <v>0</v>
      </c>
      <c r="G157" s="42">
        <f>G158+G159</f>
        <v>0</v>
      </c>
      <c r="H157" s="42">
        <f>H158+H159</f>
        <v>0</v>
      </c>
    </row>
    <row r="158" spans="1:8" ht="51.75" customHeight="1" hidden="1">
      <c r="A158" s="41" t="s">
        <v>85</v>
      </c>
      <c r="B158" s="9" t="s">
        <v>102</v>
      </c>
      <c r="C158" s="9" t="s">
        <v>115</v>
      </c>
      <c r="D158" s="9" t="s">
        <v>159</v>
      </c>
      <c r="E158" s="9" t="s">
        <v>86</v>
      </c>
      <c r="F158" s="42">
        <v>0</v>
      </c>
      <c r="G158" s="42">
        <v>0</v>
      </c>
      <c r="H158" s="42">
        <v>0</v>
      </c>
    </row>
    <row r="159" spans="1:8" ht="26.25" customHeight="1" hidden="1">
      <c r="A159" s="41" t="s">
        <v>87</v>
      </c>
      <c r="B159" s="9" t="s">
        <v>102</v>
      </c>
      <c r="C159" s="9" t="s">
        <v>115</v>
      </c>
      <c r="D159" s="9" t="s">
        <v>159</v>
      </c>
      <c r="E159" s="9" t="s">
        <v>88</v>
      </c>
      <c r="F159" s="42">
        <v>0</v>
      </c>
      <c r="G159" s="42">
        <v>0</v>
      </c>
      <c r="H159" s="42">
        <v>0</v>
      </c>
    </row>
    <row r="160" spans="1:8" ht="3.75" customHeight="1">
      <c r="A160" s="41"/>
      <c r="B160" s="9"/>
      <c r="C160" s="9"/>
      <c r="D160" s="49"/>
      <c r="E160" s="5"/>
      <c r="F160" s="42"/>
      <c r="G160" s="42"/>
      <c r="H160" s="42"/>
    </row>
    <row r="161" spans="1:8" ht="14.25" customHeight="1">
      <c r="A161" s="55" t="s">
        <v>67</v>
      </c>
      <c r="B161" s="39" t="s">
        <v>133</v>
      </c>
      <c r="C161" s="39"/>
      <c r="D161" s="39"/>
      <c r="E161" s="39"/>
      <c r="F161" s="54">
        <f aca="true" t="shared" si="15" ref="F161:H164">F162</f>
        <v>20</v>
      </c>
      <c r="G161" s="54">
        <f t="shared" si="15"/>
        <v>20</v>
      </c>
      <c r="H161" s="54">
        <f t="shared" si="15"/>
        <v>20</v>
      </c>
    </row>
    <row r="162" spans="1:8" ht="28.5" customHeight="1">
      <c r="A162" s="56" t="s">
        <v>160</v>
      </c>
      <c r="B162" s="44" t="s">
        <v>133</v>
      </c>
      <c r="C162" s="44" t="s">
        <v>90</v>
      </c>
      <c r="D162" s="44"/>
      <c r="E162" s="44"/>
      <c r="F162" s="45">
        <f t="shared" si="15"/>
        <v>20</v>
      </c>
      <c r="G162" s="45">
        <f t="shared" si="15"/>
        <v>20</v>
      </c>
      <c r="H162" s="45">
        <f t="shared" si="15"/>
        <v>20</v>
      </c>
    </row>
    <row r="163" spans="1:8" ht="27.75" customHeight="1">
      <c r="A163" s="74" t="s">
        <v>207</v>
      </c>
      <c r="B163" s="49" t="s">
        <v>133</v>
      </c>
      <c r="C163" s="49" t="s">
        <v>90</v>
      </c>
      <c r="D163" s="49" t="s">
        <v>108</v>
      </c>
      <c r="E163" s="9"/>
      <c r="F163" s="42">
        <f t="shared" si="15"/>
        <v>20</v>
      </c>
      <c r="G163" s="42">
        <f t="shared" si="15"/>
        <v>20</v>
      </c>
      <c r="H163" s="42">
        <f t="shared" si="15"/>
        <v>20</v>
      </c>
    </row>
    <row r="164" spans="1:8" ht="37.5" customHeight="1">
      <c r="A164" s="74" t="s">
        <v>161</v>
      </c>
      <c r="B164" s="49" t="s">
        <v>133</v>
      </c>
      <c r="C164" s="49" t="s">
        <v>90</v>
      </c>
      <c r="D164" s="49" t="s">
        <v>162</v>
      </c>
      <c r="E164" s="9"/>
      <c r="F164" s="42">
        <f t="shared" si="15"/>
        <v>20</v>
      </c>
      <c r="G164" s="42">
        <f t="shared" si="15"/>
        <v>20</v>
      </c>
      <c r="H164" s="42">
        <f t="shared" si="15"/>
        <v>20</v>
      </c>
    </row>
    <row r="165" spans="1:8" ht="25.5" customHeight="1">
      <c r="A165" s="41" t="s">
        <v>87</v>
      </c>
      <c r="B165" s="9" t="s">
        <v>133</v>
      </c>
      <c r="C165" s="9" t="s">
        <v>90</v>
      </c>
      <c r="D165" s="49" t="s">
        <v>162</v>
      </c>
      <c r="E165" s="9" t="s">
        <v>88</v>
      </c>
      <c r="F165" s="11">
        <v>20</v>
      </c>
      <c r="G165" s="42">
        <v>20</v>
      </c>
      <c r="H165" s="42">
        <v>20</v>
      </c>
    </row>
    <row r="166" spans="1:8" ht="57.75" customHeight="1">
      <c r="A166" s="121" t="s">
        <v>214</v>
      </c>
      <c r="B166" s="122">
        <v>14</v>
      </c>
      <c r="C166" s="122"/>
      <c r="D166" s="122"/>
      <c r="E166" s="122"/>
      <c r="F166" s="123">
        <f>F167+F169</f>
        <v>3938.5</v>
      </c>
      <c r="G166" s="123">
        <f>G167+G169</f>
        <v>2539.9</v>
      </c>
      <c r="H166" s="123">
        <f>H167+H169</f>
        <v>2482.5</v>
      </c>
    </row>
    <row r="167" spans="1:8" ht="44.25" customHeight="1">
      <c r="A167" s="48" t="s">
        <v>138</v>
      </c>
      <c r="B167" s="124">
        <v>14</v>
      </c>
      <c r="C167" s="125" t="s">
        <v>82</v>
      </c>
      <c r="D167" s="50" t="s">
        <v>106</v>
      </c>
      <c r="E167" s="9"/>
      <c r="F167" s="115">
        <f>F168</f>
        <v>3938.5</v>
      </c>
      <c r="G167" s="45">
        <f aca="true" t="shared" si="16" ref="G167:H169">G168</f>
        <v>2539.9</v>
      </c>
      <c r="H167" s="45">
        <f t="shared" si="16"/>
        <v>2482.5</v>
      </c>
    </row>
    <row r="168" spans="1:8" ht="30" customHeight="1">
      <c r="A168" s="41" t="s">
        <v>97</v>
      </c>
      <c r="B168" s="124">
        <v>14</v>
      </c>
      <c r="C168" s="125" t="s">
        <v>82</v>
      </c>
      <c r="D168" s="105" t="s">
        <v>209</v>
      </c>
      <c r="E168" s="105" t="s">
        <v>98</v>
      </c>
      <c r="F168" s="116">
        <v>3938.5</v>
      </c>
      <c r="G168" s="42">
        <v>2539.9</v>
      </c>
      <c r="H168" s="42">
        <v>2482.5</v>
      </c>
    </row>
    <row r="169" spans="1:8" ht="36.75" customHeight="1" hidden="1">
      <c r="A169" s="48" t="s">
        <v>219</v>
      </c>
      <c r="B169" s="124">
        <v>14</v>
      </c>
      <c r="C169" s="125" t="s">
        <v>82</v>
      </c>
      <c r="D169" s="49" t="s">
        <v>217</v>
      </c>
      <c r="E169" s="105"/>
      <c r="F169" s="116">
        <f>F170</f>
        <v>0</v>
      </c>
      <c r="G169" s="116">
        <f t="shared" si="16"/>
        <v>0</v>
      </c>
      <c r="H169" s="116">
        <f t="shared" si="16"/>
        <v>0</v>
      </c>
    </row>
    <row r="170" spans="1:8" ht="24.75" customHeight="1" hidden="1">
      <c r="A170" s="41" t="s">
        <v>97</v>
      </c>
      <c r="B170" s="124">
        <v>14</v>
      </c>
      <c r="C170" s="125" t="s">
        <v>82</v>
      </c>
      <c r="D170" s="49" t="s">
        <v>217</v>
      </c>
      <c r="E170" s="105" t="s">
        <v>98</v>
      </c>
      <c r="F170" s="116"/>
      <c r="G170" s="42"/>
      <c r="H170" s="42"/>
    </row>
    <row r="171" spans="1:8" ht="12.75">
      <c r="A171" s="76" t="s">
        <v>163</v>
      </c>
      <c r="B171" s="77"/>
      <c r="C171" s="77"/>
      <c r="D171" s="77"/>
      <c r="E171" s="9"/>
      <c r="F171" s="135">
        <f>F15+F57+F63+F74+F100+F135+F142+F148+F154+F161+F166</f>
        <v>34035.652</v>
      </c>
      <c r="G171" s="78">
        <f>G15+G57+G63+G74+G100+G135+G142+G148+G154+G161+G166</f>
        <v>32341</v>
      </c>
      <c r="H171" s="78">
        <f>H15+H57+H63+H74+H100+H135+H142+H148+H154+H161+H166</f>
        <v>33217.1</v>
      </c>
    </row>
    <row r="172" spans="1:8" ht="12.75">
      <c r="A172" s="79" t="s">
        <v>164</v>
      </c>
      <c r="B172" s="4"/>
      <c r="C172" s="4"/>
      <c r="D172" s="4"/>
      <c r="E172" s="4"/>
      <c r="F172" s="80"/>
      <c r="G172" s="28"/>
      <c r="H172" s="28"/>
    </row>
  </sheetData>
  <sheetProtection selectLockedCells="1" selectUnlockedCells="1"/>
  <mergeCells count="15">
    <mergeCell ref="F2:H2"/>
    <mergeCell ref="D3:H3"/>
    <mergeCell ref="D4:I4"/>
    <mergeCell ref="A6:H6"/>
    <mergeCell ref="A7:H7"/>
    <mergeCell ref="A8:H8"/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" right="0" top="0.3937007874015748" bottom="0.1968503937007874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H3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54.875" style="0" customWidth="1"/>
    <col min="2" max="2" width="13.375" style="0" customWidth="1"/>
    <col min="3" max="3" width="10.75390625" style="0" customWidth="1"/>
    <col min="4" max="5" width="9.625" style="0" bestFit="1" customWidth="1"/>
  </cols>
  <sheetData>
    <row r="1" spans="1:8" ht="12.75">
      <c r="A1" s="180" t="s">
        <v>265</v>
      </c>
      <c r="B1" s="81"/>
      <c r="C1" s="81"/>
      <c r="D1" s="81"/>
      <c r="E1" s="81"/>
      <c r="F1" s="81"/>
      <c r="G1" s="81"/>
      <c r="H1" s="81"/>
    </row>
    <row r="2" spans="1:8" ht="12.75">
      <c r="A2" s="193" t="s">
        <v>165</v>
      </c>
      <c r="B2" s="193"/>
      <c r="C2" s="193"/>
      <c r="D2" s="193"/>
      <c r="E2" s="193"/>
      <c r="F2" s="1"/>
      <c r="G2" s="1"/>
      <c r="H2" s="1"/>
    </row>
    <row r="3" spans="1:8" ht="12.75">
      <c r="A3" s="193" t="s">
        <v>1</v>
      </c>
      <c r="B3" s="193"/>
      <c r="C3" s="193"/>
      <c r="D3" s="193"/>
      <c r="E3" s="193"/>
      <c r="F3" s="1"/>
      <c r="G3" s="1"/>
      <c r="H3" s="1"/>
    </row>
    <row r="4" spans="1:8" ht="12.75">
      <c r="A4" s="194" t="s">
        <v>251</v>
      </c>
      <c r="B4" s="193"/>
      <c r="C4" s="193"/>
      <c r="D4" s="193"/>
      <c r="E4" s="193"/>
      <c r="F4" s="104"/>
      <c r="G4" s="1"/>
      <c r="H4" s="1"/>
    </row>
    <row r="5" spans="1:3" ht="12.75">
      <c r="A5" s="82"/>
      <c r="B5" s="82"/>
      <c r="C5" s="82"/>
    </row>
    <row r="6" spans="1:5" ht="15.75">
      <c r="A6" s="204" t="s">
        <v>166</v>
      </c>
      <c r="B6" s="204"/>
      <c r="C6" s="204"/>
      <c r="D6" s="204"/>
      <c r="E6" s="204"/>
    </row>
    <row r="7" spans="1:5" ht="15.75">
      <c r="A7" s="204" t="s">
        <v>259</v>
      </c>
      <c r="B7" s="204"/>
      <c r="C7" s="204"/>
      <c r="D7" s="204"/>
      <c r="E7" s="204"/>
    </row>
    <row r="8" ht="12.75">
      <c r="E8" s="82" t="s">
        <v>4</v>
      </c>
    </row>
    <row r="9" spans="1:5" ht="12.75" customHeight="1">
      <c r="A9" s="83"/>
      <c r="B9" s="83" t="s">
        <v>167</v>
      </c>
      <c r="C9" s="192" t="s">
        <v>168</v>
      </c>
      <c r="D9" s="192"/>
      <c r="E9" s="192"/>
    </row>
    <row r="10" spans="1:5" ht="12.75">
      <c r="A10" s="84" t="s">
        <v>169</v>
      </c>
      <c r="B10" s="84" t="s">
        <v>170</v>
      </c>
      <c r="C10" s="83">
        <v>2022</v>
      </c>
      <c r="D10" s="83">
        <v>2023</v>
      </c>
      <c r="E10" s="83">
        <v>2024</v>
      </c>
    </row>
    <row r="11" spans="1:5" ht="12.75">
      <c r="A11" s="6"/>
      <c r="B11" s="6" t="s">
        <v>171</v>
      </c>
      <c r="C11" s="84" t="s">
        <v>172</v>
      </c>
      <c r="D11" s="85" t="s">
        <v>172</v>
      </c>
      <c r="E11" s="85" t="s">
        <v>172</v>
      </c>
    </row>
    <row r="12" spans="1:5" ht="12.75">
      <c r="A12" s="5">
        <v>1</v>
      </c>
      <c r="B12" s="5">
        <v>2</v>
      </c>
      <c r="C12" s="5">
        <v>4</v>
      </c>
      <c r="D12" s="5">
        <v>5</v>
      </c>
      <c r="E12" s="5">
        <v>6</v>
      </c>
    </row>
    <row r="13" spans="1:2" ht="9.75" customHeight="1">
      <c r="A13" s="86"/>
      <c r="B13" s="86"/>
    </row>
    <row r="14" spans="1:5" ht="12.75">
      <c r="A14" s="26" t="s">
        <v>173</v>
      </c>
      <c r="B14" s="26"/>
      <c r="C14" s="166">
        <f>C18+C20+C22+C24+C26+C29+C31+C32+C34+C36</f>
        <v>30804.275</v>
      </c>
      <c r="D14" s="166">
        <f>D18+D20+D22+D24+D26+D29+D31+D32+D34+D36</f>
        <v>30750.100000000002</v>
      </c>
      <c r="E14" s="166">
        <f>E18+E20+E22+E24+E26+E29+E31+E32+E34+E36</f>
        <v>30878.600000000002</v>
      </c>
    </row>
    <row r="15" spans="1:5" ht="8.25" customHeight="1">
      <c r="A15" s="26"/>
      <c r="B15" s="26"/>
      <c r="C15" s="87"/>
      <c r="D15" s="166"/>
      <c r="E15" s="166"/>
    </row>
    <row r="16" spans="1:5" ht="12.75">
      <c r="A16" s="26" t="s">
        <v>174</v>
      </c>
      <c r="B16" s="26"/>
      <c r="C16" s="87"/>
      <c r="D16" s="166"/>
      <c r="E16" s="166"/>
    </row>
    <row r="17" spans="1:5" ht="12.75">
      <c r="A17" s="26"/>
      <c r="B17" s="26"/>
      <c r="C17" s="87"/>
      <c r="D17" s="166"/>
      <c r="E17" s="166"/>
    </row>
    <row r="18" spans="1:5" ht="30.75" customHeight="1">
      <c r="A18" s="41" t="s">
        <v>198</v>
      </c>
      <c r="B18" s="88" t="s">
        <v>108</v>
      </c>
      <c r="C18" s="167">
        <v>860</v>
      </c>
      <c r="D18" s="167">
        <v>220</v>
      </c>
      <c r="E18" s="167">
        <v>220</v>
      </c>
    </row>
    <row r="19" spans="1:5" ht="12.75">
      <c r="A19" s="26"/>
      <c r="B19" s="26"/>
      <c r="C19" s="166"/>
      <c r="D19" s="166"/>
      <c r="E19" s="166"/>
    </row>
    <row r="20" spans="1:5" ht="38.25" customHeight="1">
      <c r="A20" s="41" t="s">
        <v>199</v>
      </c>
      <c r="B20" s="89" t="s">
        <v>119</v>
      </c>
      <c r="C20" s="167">
        <v>40</v>
      </c>
      <c r="D20" s="167">
        <v>40</v>
      </c>
      <c r="E20" s="167">
        <v>40</v>
      </c>
    </row>
    <row r="21" spans="1:5" ht="12.75">
      <c r="A21" s="90"/>
      <c r="B21" s="91"/>
      <c r="C21" s="168"/>
      <c r="D21" s="168"/>
      <c r="E21" s="168"/>
    </row>
    <row r="22" spans="1:5" ht="42" customHeight="1">
      <c r="A22" s="64" t="s">
        <v>200</v>
      </c>
      <c r="B22" s="89" t="s">
        <v>128</v>
      </c>
      <c r="C22" s="169">
        <v>2954.5</v>
      </c>
      <c r="D22" s="169">
        <v>2064.8</v>
      </c>
      <c r="E22" s="169">
        <v>2104.8</v>
      </c>
    </row>
    <row r="23" spans="1:5" ht="12.75" hidden="1">
      <c r="A23" s="90"/>
      <c r="B23" s="91"/>
      <c r="C23" s="168"/>
      <c r="D23" s="168"/>
      <c r="E23" s="168"/>
    </row>
    <row r="24" spans="1:5" ht="42" customHeight="1" hidden="1">
      <c r="A24" s="41" t="s">
        <v>175</v>
      </c>
      <c r="B24" s="89" t="s">
        <v>157</v>
      </c>
      <c r="C24" s="169"/>
      <c r="D24" s="169"/>
      <c r="E24" s="169"/>
    </row>
    <row r="25" spans="2:5" ht="12.75">
      <c r="B25" s="93"/>
      <c r="C25" s="170"/>
      <c r="D25" s="170"/>
      <c r="E25" s="170"/>
    </row>
    <row r="26" spans="1:5" ht="30" customHeight="1">
      <c r="A26" s="74" t="s">
        <v>201</v>
      </c>
      <c r="B26" s="89" t="s">
        <v>150</v>
      </c>
      <c r="C26" s="169">
        <v>1545.9</v>
      </c>
      <c r="D26" s="169"/>
      <c r="E26" s="169"/>
    </row>
    <row r="27" spans="2:5" ht="12.75">
      <c r="B27" s="93"/>
      <c r="C27" s="170"/>
      <c r="D27" s="170"/>
      <c r="E27" s="170"/>
    </row>
    <row r="28" spans="2:5" ht="12.75" hidden="1">
      <c r="B28" s="93"/>
      <c r="C28" s="170"/>
      <c r="D28" s="170"/>
      <c r="E28" s="170"/>
    </row>
    <row r="29" spans="1:5" ht="38.25">
      <c r="A29" s="48" t="s">
        <v>202</v>
      </c>
      <c r="B29" s="94" t="s">
        <v>140</v>
      </c>
      <c r="C29" s="169">
        <v>2660</v>
      </c>
      <c r="D29" s="169">
        <v>3101.4</v>
      </c>
      <c r="E29" s="169">
        <v>3101.4</v>
      </c>
    </row>
    <row r="30" spans="3:5" ht="12.75">
      <c r="C30" s="171"/>
      <c r="D30" s="171"/>
      <c r="E30" s="171"/>
    </row>
    <row r="31" spans="1:5" ht="51" customHeight="1">
      <c r="A31" s="48" t="s">
        <v>203</v>
      </c>
      <c r="B31" s="94" t="s">
        <v>176</v>
      </c>
      <c r="C31" s="169">
        <v>22356.375</v>
      </c>
      <c r="D31" s="169">
        <v>25323.9</v>
      </c>
      <c r="E31" s="169">
        <v>25412.4</v>
      </c>
    </row>
    <row r="32" spans="1:5" ht="38.25" hidden="1">
      <c r="A32" s="48" t="s">
        <v>224</v>
      </c>
      <c r="B32" s="94" t="s">
        <v>223</v>
      </c>
      <c r="C32" s="92"/>
      <c r="D32" s="92"/>
      <c r="E32" s="92"/>
    </row>
    <row r="33" ht="12.75" hidden="1"/>
    <row r="34" spans="1:5" ht="25.5" hidden="1">
      <c r="A34" s="48" t="s">
        <v>225</v>
      </c>
      <c r="B34" s="94" t="s">
        <v>217</v>
      </c>
      <c r="C34" s="92"/>
      <c r="D34" s="92">
        <v>0</v>
      </c>
      <c r="E34" s="92">
        <v>0</v>
      </c>
    </row>
    <row r="36" spans="1:5" ht="38.25">
      <c r="A36" s="48" t="s">
        <v>224</v>
      </c>
      <c r="B36" s="94" t="s">
        <v>223</v>
      </c>
      <c r="C36" s="179">
        <v>387.5</v>
      </c>
      <c r="D36" s="179"/>
      <c r="E36" s="179"/>
    </row>
  </sheetData>
  <sheetProtection selectLockedCells="1" selectUnlockedCells="1"/>
  <mergeCells count="6">
    <mergeCell ref="A2:E2"/>
    <mergeCell ref="A3:E3"/>
    <mergeCell ref="A6:E6"/>
    <mergeCell ref="A7:E7"/>
    <mergeCell ref="C9:E9"/>
    <mergeCell ref="A4:E4"/>
  </mergeCells>
  <printOptions/>
  <pageMargins left="0.7874015748031497" right="0" top="0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K248"/>
  <sheetViews>
    <sheetView zoomScalePageLayoutView="0" workbookViewId="0" topLeftCell="A2">
      <selection activeCell="G248" sqref="G248"/>
    </sheetView>
  </sheetViews>
  <sheetFormatPr defaultColWidth="9.00390625" defaultRowHeight="12.75"/>
  <cols>
    <col min="1" max="1" width="58.125" style="29" customWidth="1"/>
    <col min="2" max="4" width="5.125" style="0" customWidth="1"/>
    <col min="5" max="5" width="13.75390625" style="0" customWidth="1"/>
    <col min="6" max="6" width="5.25390625" style="0" customWidth="1"/>
    <col min="7" max="7" width="15.00390625" style="0" customWidth="1"/>
  </cols>
  <sheetData>
    <row r="1" ht="12.75" hidden="1">
      <c r="A1" s="29" t="s">
        <v>212</v>
      </c>
    </row>
    <row r="2" ht="12.75">
      <c r="A2" s="29" t="s">
        <v>212</v>
      </c>
    </row>
    <row r="3" spans="2:11" ht="12.75">
      <c r="B3" s="1"/>
      <c r="C3" s="1"/>
      <c r="D3" s="1"/>
      <c r="E3" s="1"/>
      <c r="F3" s="1"/>
      <c r="G3" s="82" t="s">
        <v>177</v>
      </c>
      <c r="H3" s="1"/>
      <c r="I3" s="1"/>
      <c r="J3" s="1"/>
      <c r="K3" s="1"/>
    </row>
    <row r="4" spans="2:11" ht="12.75">
      <c r="B4" s="1"/>
      <c r="C4" s="193" t="s">
        <v>72</v>
      </c>
      <c r="D4" s="193"/>
      <c r="E4" s="193"/>
      <c r="F4" s="193"/>
      <c r="G4" s="193"/>
      <c r="H4" s="1"/>
      <c r="I4" s="1"/>
      <c r="J4" s="1"/>
      <c r="K4" s="1"/>
    </row>
    <row r="5" spans="1:11" ht="12.75">
      <c r="A5" s="194" t="s">
        <v>251</v>
      </c>
      <c r="B5" s="193"/>
      <c r="C5" s="193"/>
      <c r="D5" s="193"/>
      <c r="E5" s="193"/>
      <c r="F5" s="193"/>
      <c r="G5" s="193"/>
      <c r="H5" s="1"/>
      <c r="I5" s="1"/>
      <c r="J5" s="1"/>
      <c r="K5" s="1"/>
    </row>
    <row r="6" spans="2:7" ht="12.75">
      <c r="B6" s="30"/>
      <c r="C6" s="30"/>
      <c r="D6" s="30"/>
      <c r="E6" s="30"/>
      <c r="F6" s="30"/>
      <c r="G6" s="30"/>
    </row>
    <row r="7" spans="1:7" s="31" customFormat="1" ht="15.75">
      <c r="A7" s="195" t="s">
        <v>178</v>
      </c>
      <c r="B7" s="195"/>
      <c r="C7" s="195"/>
      <c r="D7" s="195"/>
      <c r="E7" s="195"/>
      <c r="F7" s="195"/>
      <c r="G7" s="195"/>
    </row>
    <row r="8" spans="1:7" s="31" customFormat="1" ht="15.75">
      <c r="A8" s="195" t="s">
        <v>179</v>
      </c>
      <c r="B8" s="195"/>
      <c r="C8" s="195"/>
      <c r="D8" s="195"/>
      <c r="E8" s="195"/>
      <c r="F8" s="195"/>
      <c r="G8" s="195"/>
    </row>
    <row r="9" spans="1:7" s="31" customFormat="1" ht="15.75">
      <c r="A9" s="195" t="s">
        <v>252</v>
      </c>
      <c r="B9" s="195"/>
      <c r="C9" s="195"/>
      <c r="D9" s="195"/>
      <c r="E9" s="195"/>
      <c r="F9" s="195"/>
      <c r="G9" s="195"/>
    </row>
    <row r="10" spans="1:7" s="31" customFormat="1" ht="15.75">
      <c r="A10" s="32"/>
      <c r="B10" s="33"/>
      <c r="C10" s="33"/>
      <c r="D10" s="33"/>
      <c r="E10" s="33"/>
      <c r="F10" s="33"/>
      <c r="G10" s="33"/>
    </row>
    <row r="11" spans="1:7" ht="19.5" customHeight="1">
      <c r="A11" s="196" t="s">
        <v>6</v>
      </c>
      <c r="B11" s="197" t="s">
        <v>180</v>
      </c>
      <c r="C11" s="197" t="s">
        <v>76</v>
      </c>
      <c r="D11" s="197" t="s">
        <v>77</v>
      </c>
      <c r="E11" s="197" t="s">
        <v>78</v>
      </c>
      <c r="F11" s="197" t="s">
        <v>79</v>
      </c>
      <c r="G11" s="201" t="s">
        <v>208</v>
      </c>
    </row>
    <row r="12" spans="1:7" ht="24.75" customHeight="1">
      <c r="A12" s="196"/>
      <c r="B12" s="197"/>
      <c r="C12" s="197"/>
      <c r="D12" s="197"/>
      <c r="E12" s="197"/>
      <c r="F12" s="197"/>
      <c r="G12" s="201"/>
    </row>
    <row r="13" spans="1:7" ht="11.25" customHeight="1">
      <c r="A13" s="196"/>
      <c r="B13" s="197"/>
      <c r="C13" s="197"/>
      <c r="D13" s="197"/>
      <c r="E13" s="197"/>
      <c r="F13" s="197"/>
      <c r="G13" s="201"/>
    </row>
    <row r="14" spans="1:7" s="23" customFormat="1" ht="31.5" customHeight="1">
      <c r="A14" s="109" t="s">
        <v>213</v>
      </c>
      <c r="B14" s="110">
        <v>941</v>
      </c>
      <c r="C14" s="110"/>
      <c r="D14" s="110"/>
      <c r="E14" s="111"/>
      <c r="F14" s="111"/>
      <c r="G14" s="112">
        <f>G15+G43+G61+G87+G97+G38+G92+G33</f>
        <v>33013.602000000006</v>
      </c>
    </row>
    <row r="15" spans="1:7" s="23" customFormat="1" ht="31.5" customHeight="1">
      <c r="A15" s="38" t="s">
        <v>9</v>
      </c>
      <c r="B15" s="39" t="s">
        <v>197</v>
      </c>
      <c r="C15" s="39" t="s">
        <v>80</v>
      </c>
      <c r="D15" s="39"/>
      <c r="E15" s="39"/>
      <c r="F15" s="39"/>
      <c r="G15" s="113">
        <f>G19+G22+G16</f>
        <v>10064.850000000002</v>
      </c>
    </row>
    <row r="16" spans="1:7" s="23" customFormat="1" ht="45" customHeight="1">
      <c r="A16" s="43" t="s">
        <v>95</v>
      </c>
      <c r="B16" s="108">
        <v>941</v>
      </c>
      <c r="C16" s="44" t="s">
        <v>80</v>
      </c>
      <c r="D16" s="44" t="s">
        <v>96</v>
      </c>
      <c r="E16" s="44"/>
      <c r="F16" s="44"/>
      <c r="G16" s="114">
        <f>G17</f>
        <v>122</v>
      </c>
    </row>
    <row r="17" spans="1:7" s="23" customFormat="1" ht="39.75" customHeight="1">
      <c r="A17" s="41" t="s">
        <v>83</v>
      </c>
      <c r="B17" s="108">
        <v>941</v>
      </c>
      <c r="C17" s="9" t="s">
        <v>80</v>
      </c>
      <c r="D17" s="9" t="s">
        <v>96</v>
      </c>
      <c r="E17" s="9" t="s">
        <v>84</v>
      </c>
      <c r="F17" s="9"/>
      <c r="G17" s="115">
        <f>G18</f>
        <v>122</v>
      </c>
    </row>
    <row r="18" spans="1:7" s="23" customFormat="1" ht="25.5" customHeight="1">
      <c r="A18" s="41" t="s">
        <v>97</v>
      </c>
      <c r="B18" s="108">
        <v>941</v>
      </c>
      <c r="C18" s="9" t="s">
        <v>80</v>
      </c>
      <c r="D18" s="9" t="s">
        <v>96</v>
      </c>
      <c r="E18" s="9" t="s">
        <v>84</v>
      </c>
      <c r="F18" s="9" t="s">
        <v>98</v>
      </c>
      <c r="G18" s="115">
        <v>122</v>
      </c>
    </row>
    <row r="19" spans="1:7" ht="19.5" customHeight="1">
      <c r="A19" s="43" t="s">
        <v>101</v>
      </c>
      <c r="B19" s="108">
        <v>941</v>
      </c>
      <c r="C19" s="44" t="s">
        <v>80</v>
      </c>
      <c r="D19" s="44" t="s">
        <v>102</v>
      </c>
      <c r="E19" s="44"/>
      <c r="F19" s="44"/>
      <c r="G19" s="114">
        <f>G20</f>
        <v>100</v>
      </c>
    </row>
    <row r="20" spans="1:7" ht="41.25" customHeight="1">
      <c r="A20" s="41" t="s">
        <v>91</v>
      </c>
      <c r="B20" s="108">
        <v>941</v>
      </c>
      <c r="C20" s="9" t="s">
        <v>80</v>
      </c>
      <c r="D20" s="9" t="s">
        <v>102</v>
      </c>
      <c r="E20" s="9" t="s">
        <v>92</v>
      </c>
      <c r="F20" s="5"/>
      <c r="G20" s="115">
        <f>G21</f>
        <v>100</v>
      </c>
    </row>
    <row r="21" spans="1:7" ht="20.25" customHeight="1">
      <c r="A21" s="41" t="s">
        <v>93</v>
      </c>
      <c r="B21" s="108">
        <v>941</v>
      </c>
      <c r="C21" s="9" t="s">
        <v>80</v>
      </c>
      <c r="D21" s="9" t="s">
        <v>102</v>
      </c>
      <c r="E21" s="9" t="s">
        <v>92</v>
      </c>
      <c r="F21" s="46">
        <v>800</v>
      </c>
      <c r="G21" s="115">
        <v>100</v>
      </c>
    </row>
    <row r="22" spans="1:7" ht="20.25" customHeight="1">
      <c r="A22" s="43" t="s">
        <v>103</v>
      </c>
      <c r="B22" s="44" t="s">
        <v>197</v>
      </c>
      <c r="C22" s="44" t="s">
        <v>80</v>
      </c>
      <c r="D22" s="44" t="s">
        <v>104</v>
      </c>
      <c r="E22" s="44"/>
      <c r="F22" s="44"/>
      <c r="G22" s="114">
        <f>G23+G26+G30</f>
        <v>9842.850000000002</v>
      </c>
    </row>
    <row r="23" spans="1:7" ht="30.75" customHeight="1">
      <c r="A23" s="48" t="s">
        <v>107</v>
      </c>
      <c r="B23" s="108">
        <v>941</v>
      </c>
      <c r="C23" s="49" t="s">
        <v>80</v>
      </c>
      <c r="D23" s="49" t="s">
        <v>104</v>
      </c>
      <c r="E23" s="50" t="s">
        <v>108</v>
      </c>
      <c r="F23" s="9"/>
      <c r="G23" s="115">
        <f>G24</f>
        <v>40</v>
      </c>
    </row>
    <row r="24" spans="1:7" ht="42.75" customHeight="1">
      <c r="A24" s="48" t="s">
        <v>109</v>
      </c>
      <c r="B24" s="108">
        <v>941</v>
      </c>
      <c r="C24" s="49" t="s">
        <v>80</v>
      </c>
      <c r="D24" s="49" t="s">
        <v>104</v>
      </c>
      <c r="E24" s="50" t="s">
        <v>110</v>
      </c>
      <c r="F24" s="9"/>
      <c r="G24" s="115">
        <f>G25</f>
        <v>40</v>
      </c>
    </row>
    <row r="25" spans="1:7" s="17" customFormat="1" ht="24.75" customHeight="1">
      <c r="A25" s="41" t="s">
        <v>111</v>
      </c>
      <c r="B25" s="108">
        <v>941</v>
      </c>
      <c r="C25" s="9" t="s">
        <v>80</v>
      </c>
      <c r="D25" s="9" t="s">
        <v>104</v>
      </c>
      <c r="E25" s="50" t="s">
        <v>110</v>
      </c>
      <c r="F25" s="9" t="s">
        <v>112</v>
      </c>
      <c r="G25" s="116">
        <v>40</v>
      </c>
    </row>
    <row r="26" spans="1:7" s="17" customFormat="1" ht="43.5" customHeight="1">
      <c r="A26" s="48" t="s">
        <v>138</v>
      </c>
      <c r="B26" s="44" t="s">
        <v>197</v>
      </c>
      <c r="C26" s="49" t="s">
        <v>80</v>
      </c>
      <c r="D26" s="49" t="s">
        <v>104</v>
      </c>
      <c r="E26" s="50" t="s">
        <v>106</v>
      </c>
      <c r="F26" s="9"/>
      <c r="G26" s="115">
        <f>G28+G27+G29</f>
        <v>9783.750000000002</v>
      </c>
    </row>
    <row r="27" spans="1:7" s="17" customFormat="1" ht="55.5" customHeight="1">
      <c r="A27" s="41" t="s">
        <v>85</v>
      </c>
      <c r="B27" s="44" t="s">
        <v>197</v>
      </c>
      <c r="C27" s="9" t="s">
        <v>80</v>
      </c>
      <c r="D27" s="9" t="s">
        <v>104</v>
      </c>
      <c r="E27" s="105" t="s">
        <v>209</v>
      </c>
      <c r="F27" s="9" t="s">
        <v>86</v>
      </c>
      <c r="G27" s="115">
        <v>7653.6</v>
      </c>
    </row>
    <row r="28" spans="1:7" s="17" customFormat="1" ht="24.75" customHeight="1">
      <c r="A28" s="41" t="s">
        <v>87</v>
      </c>
      <c r="B28" s="44" t="s">
        <v>197</v>
      </c>
      <c r="C28" s="9" t="s">
        <v>80</v>
      </c>
      <c r="D28" s="9" t="s">
        <v>104</v>
      </c>
      <c r="E28" s="105" t="s">
        <v>209</v>
      </c>
      <c r="F28" s="9" t="s">
        <v>88</v>
      </c>
      <c r="G28" s="116">
        <v>2088.3</v>
      </c>
    </row>
    <row r="29" spans="1:7" s="17" customFormat="1" ht="19.5" customHeight="1">
      <c r="A29" s="41" t="s">
        <v>93</v>
      </c>
      <c r="B29" s="44" t="s">
        <v>197</v>
      </c>
      <c r="C29" s="9" t="s">
        <v>80</v>
      </c>
      <c r="D29" s="9" t="s">
        <v>104</v>
      </c>
      <c r="E29" s="105" t="s">
        <v>209</v>
      </c>
      <c r="F29" s="46">
        <v>800</v>
      </c>
      <c r="G29" s="115">
        <v>41.85</v>
      </c>
    </row>
    <row r="30" spans="1:7" s="17" customFormat="1" ht="39.75" customHeight="1">
      <c r="A30" s="41" t="s">
        <v>91</v>
      </c>
      <c r="B30" s="44" t="s">
        <v>197</v>
      </c>
      <c r="C30" s="9" t="s">
        <v>80</v>
      </c>
      <c r="D30" s="9" t="s">
        <v>104</v>
      </c>
      <c r="E30" s="9" t="s">
        <v>92</v>
      </c>
      <c r="F30" s="9"/>
      <c r="G30" s="115">
        <f>G31+G32</f>
        <v>19.1</v>
      </c>
    </row>
    <row r="31" spans="1:7" s="17" customFormat="1" ht="30" customHeight="1">
      <c r="A31" s="41" t="s">
        <v>87</v>
      </c>
      <c r="B31" s="44" t="s">
        <v>197</v>
      </c>
      <c r="C31" s="9" t="s">
        <v>80</v>
      </c>
      <c r="D31" s="9" t="s">
        <v>104</v>
      </c>
      <c r="E31" s="9" t="s">
        <v>92</v>
      </c>
      <c r="F31" s="9" t="s">
        <v>88</v>
      </c>
      <c r="G31" s="116">
        <v>19.1</v>
      </c>
    </row>
    <row r="32" spans="1:7" s="17" customFormat="1" ht="26.25" customHeight="1" hidden="1">
      <c r="A32" s="41" t="s">
        <v>93</v>
      </c>
      <c r="B32" s="44" t="s">
        <v>197</v>
      </c>
      <c r="C32" s="9" t="s">
        <v>80</v>
      </c>
      <c r="D32" s="9" t="s">
        <v>104</v>
      </c>
      <c r="E32" s="9" t="s">
        <v>92</v>
      </c>
      <c r="F32" s="9" t="s">
        <v>94</v>
      </c>
      <c r="G32" s="116"/>
    </row>
    <row r="33" spans="1:7" ht="16.5" customHeight="1">
      <c r="A33" s="38" t="s">
        <v>23</v>
      </c>
      <c r="B33" s="95" t="s">
        <v>197</v>
      </c>
      <c r="C33" s="39" t="s">
        <v>115</v>
      </c>
      <c r="D33" s="53"/>
      <c r="E33" s="53"/>
      <c r="F33" s="53"/>
      <c r="G33" s="117">
        <f>G34</f>
        <v>292.8</v>
      </c>
    </row>
    <row r="34" spans="1:7" ht="15.75" customHeight="1">
      <c r="A34" s="43" t="s">
        <v>116</v>
      </c>
      <c r="B34" s="44" t="s">
        <v>197</v>
      </c>
      <c r="C34" s="44" t="s">
        <v>115</v>
      </c>
      <c r="D34" s="44" t="s">
        <v>82</v>
      </c>
      <c r="E34" s="44"/>
      <c r="F34" s="44"/>
      <c r="G34" s="114">
        <f>G35</f>
        <v>292.8</v>
      </c>
    </row>
    <row r="35" spans="1:7" ht="40.5" customHeight="1">
      <c r="A35" s="41" t="s">
        <v>91</v>
      </c>
      <c r="B35" s="44" t="s">
        <v>197</v>
      </c>
      <c r="C35" s="9" t="s">
        <v>115</v>
      </c>
      <c r="D35" s="9" t="s">
        <v>82</v>
      </c>
      <c r="E35" s="9" t="s">
        <v>92</v>
      </c>
      <c r="F35" s="9"/>
      <c r="G35" s="115">
        <f>G36+G37</f>
        <v>292.8</v>
      </c>
    </row>
    <row r="36" spans="1:7" ht="51.75" customHeight="1">
      <c r="A36" s="41" t="s">
        <v>85</v>
      </c>
      <c r="B36" s="44" t="s">
        <v>197</v>
      </c>
      <c r="C36" s="9" t="s">
        <v>115</v>
      </c>
      <c r="D36" s="9" t="s">
        <v>82</v>
      </c>
      <c r="E36" s="9" t="s">
        <v>92</v>
      </c>
      <c r="F36" s="9" t="s">
        <v>86</v>
      </c>
      <c r="G36" s="115">
        <v>292.8</v>
      </c>
    </row>
    <row r="37" spans="1:7" ht="26.25" customHeight="1" hidden="1">
      <c r="A37" s="41" t="s">
        <v>87</v>
      </c>
      <c r="B37" s="44" t="s">
        <v>197</v>
      </c>
      <c r="C37" s="9" t="s">
        <v>115</v>
      </c>
      <c r="D37" s="9" t="s">
        <v>82</v>
      </c>
      <c r="E37" s="9" t="s">
        <v>92</v>
      </c>
      <c r="F37" s="9" t="s">
        <v>88</v>
      </c>
      <c r="G37" s="115"/>
    </row>
    <row r="38" spans="1:7" s="17" customFormat="1" ht="33" customHeight="1">
      <c r="A38" s="55" t="s">
        <v>27</v>
      </c>
      <c r="B38" s="95" t="s">
        <v>197</v>
      </c>
      <c r="C38" s="39" t="s">
        <v>82</v>
      </c>
      <c r="D38" s="39"/>
      <c r="E38" s="39"/>
      <c r="F38" s="39"/>
      <c r="G38" s="117">
        <f>G39</f>
        <v>40</v>
      </c>
    </row>
    <row r="39" spans="1:7" s="17" customFormat="1" ht="54" customHeight="1">
      <c r="A39" s="56" t="s">
        <v>117</v>
      </c>
      <c r="B39" s="44" t="s">
        <v>197</v>
      </c>
      <c r="C39" s="44" t="s">
        <v>82</v>
      </c>
      <c r="D39" s="44" t="s">
        <v>123</v>
      </c>
      <c r="E39" s="44"/>
      <c r="F39" s="44"/>
      <c r="G39" s="114">
        <f>G41</f>
        <v>40</v>
      </c>
    </row>
    <row r="40" spans="1:7" s="17" customFormat="1" ht="39" customHeight="1">
      <c r="A40" s="57" t="s">
        <v>124</v>
      </c>
      <c r="B40" s="44" t="s">
        <v>197</v>
      </c>
      <c r="C40" s="49" t="s">
        <v>82</v>
      </c>
      <c r="D40" s="49" t="s">
        <v>123</v>
      </c>
      <c r="E40" s="49" t="s">
        <v>119</v>
      </c>
      <c r="F40" s="5"/>
      <c r="G40" s="115">
        <f>G41</f>
        <v>40</v>
      </c>
    </row>
    <row r="41" spans="1:7" s="17" customFormat="1" ht="29.25" customHeight="1">
      <c r="A41" s="58" t="s">
        <v>120</v>
      </c>
      <c r="B41" s="44" t="s">
        <v>197</v>
      </c>
      <c r="C41" s="49" t="s">
        <v>82</v>
      </c>
      <c r="D41" s="49" t="s">
        <v>123</v>
      </c>
      <c r="E41" s="49" t="s">
        <v>121</v>
      </c>
      <c r="F41" s="5"/>
      <c r="G41" s="115">
        <f>G42</f>
        <v>40</v>
      </c>
    </row>
    <row r="42" spans="1:7" s="17" customFormat="1" ht="24" customHeight="1">
      <c r="A42" s="41" t="s">
        <v>87</v>
      </c>
      <c r="B42" s="44" t="s">
        <v>197</v>
      </c>
      <c r="C42" s="9" t="s">
        <v>82</v>
      </c>
      <c r="D42" s="105" t="s">
        <v>123</v>
      </c>
      <c r="E42" s="49" t="s">
        <v>121</v>
      </c>
      <c r="F42" s="5">
        <v>200</v>
      </c>
      <c r="G42" s="115">
        <v>40</v>
      </c>
    </row>
    <row r="43" spans="1:7" s="17" customFormat="1" ht="24.75" customHeight="1">
      <c r="A43" s="38" t="s">
        <v>33</v>
      </c>
      <c r="B43" s="95" t="s">
        <v>197</v>
      </c>
      <c r="C43" s="59" t="s">
        <v>90</v>
      </c>
      <c r="D43" s="59"/>
      <c r="E43" s="39"/>
      <c r="F43" s="39"/>
      <c r="G43" s="117">
        <f>G44+G48+G58</f>
        <v>5069.927</v>
      </c>
    </row>
    <row r="44" spans="1:7" s="17" customFormat="1" ht="15.75" customHeight="1">
      <c r="A44" s="60" t="s">
        <v>35</v>
      </c>
      <c r="B44" s="108">
        <v>941</v>
      </c>
      <c r="C44" s="61" t="s">
        <v>90</v>
      </c>
      <c r="D44" s="61" t="s">
        <v>126</v>
      </c>
      <c r="E44" s="62"/>
      <c r="F44" s="62"/>
      <c r="G44" s="118">
        <f>G45</f>
        <v>732.9</v>
      </c>
    </row>
    <row r="45" spans="1:7" s="17" customFormat="1" ht="39" customHeight="1">
      <c r="A45" s="64" t="s">
        <v>204</v>
      </c>
      <c r="B45" s="108">
        <v>941</v>
      </c>
      <c r="C45" s="49" t="s">
        <v>90</v>
      </c>
      <c r="D45" s="49" t="s">
        <v>126</v>
      </c>
      <c r="E45" s="49" t="s">
        <v>128</v>
      </c>
      <c r="F45" s="9"/>
      <c r="G45" s="116">
        <f>G46</f>
        <v>732.9</v>
      </c>
    </row>
    <row r="46" spans="1:7" s="17" customFormat="1" ht="27.75" customHeight="1">
      <c r="A46" s="64" t="s">
        <v>129</v>
      </c>
      <c r="B46" s="108">
        <v>941</v>
      </c>
      <c r="C46" s="49" t="s">
        <v>90</v>
      </c>
      <c r="D46" s="49" t="s">
        <v>126</v>
      </c>
      <c r="E46" s="49" t="s">
        <v>130</v>
      </c>
      <c r="F46" s="9"/>
      <c r="G46" s="116">
        <f>G47</f>
        <v>732.9</v>
      </c>
    </row>
    <row r="47" spans="1:7" s="17" customFormat="1" ht="25.5" customHeight="1">
      <c r="A47" s="41" t="s">
        <v>97</v>
      </c>
      <c r="B47" s="108">
        <v>941</v>
      </c>
      <c r="C47" s="9" t="s">
        <v>90</v>
      </c>
      <c r="D47" s="9" t="s">
        <v>126</v>
      </c>
      <c r="E47" s="49" t="s">
        <v>130</v>
      </c>
      <c r="F47" s="105" t="s">
        <v>98</v>
      </c>
      <c r="G47" s="116">
        <v>732.9</v>
      </c>
    </row>
    <row r="48" spans="1:7" s="17" customFormat="1" ht="21" customHeight="1">
      <c r="A48" s="60" t="s">
        <v>37</v>
      </c>
      <c r="B48" s="108">
        <v>941</v>
      </c>
      <c r="C48" s="61" t="s">
        <v>90</v>
      </c>
      <c r="D48" s="61" t="s">
        <v>118</v>
      </c>
      <c r="E48" s="62"/>
      <c r="F48" s="119"/>
      <c r="G48" s="120">
        <f>G49+G52+G55</f>
        <v>4147.027</v>
      </c>
    </row>
    <row r="49" spans="1:7" s="17" customFormat="1" ht="31.5" customHeight="1">
      <c r="A49" s="48" t="s">
        <v>107</v>
      </c>
      <c r="B49" s="172">
        <v>941</v>
      </c>
      <c r="C49" s="9" t="s">
        <v>90</v>
      </c>
      <c r="D49" s="9" t="s">
        <v>118</v>
      </c>
      <c r="E49" s="50" t="s">
        <v>108</v>
      </c>
      <c r="F49" s="9"/>
      <c r="G49" s="175">
        <f>G50</f>
        <v>250</v>
      </c>
    </row>
    <row r="50" spans="1:7" s="17" customFormat="1" ht="37.5" customHeight="1">
      <c r="A50" s="48" t="s">
        <v>109</v>
      </c>
      <c r="B50" s="172">
        <v>941</v>
      </c>
      <c r="C50" s="9" t="s">
        <v>90</v>
      </c>
      <c r="D50" s="9" t="s">
        <v>118</v>
      </c>
      <c r="E50" s="50" t="s">
        <v>110</v>
      </c>
      <c r="F50" s="9"/>
      <c r="G50" s="175">
        <f>G51</f>
        <v>250</v>
      </c>
    </row>
    <row r="51" spans="1:7" s="17" customFormat="1" ht="33" customHeight="1">
      <c r="A51" s="41" t="s">
        <v>111</v>
      </c>
      <c r="B51" s="172">
        <v>941</v>
      </c>
      <c r="C51" s="9" t="s">
        <v>90</v>
      </c>
      <c r="D51" s="9" t="s">
        <v>118</v>
      </c>
      <c r="E51" s="50" t="s">
        <v>110</v>
      </c>
      <c r="F51" s="9" t="s">
        <v>112</v>
      </c>
      <c r="G51" s="176">
        <v>250</v>
      </c>
    </row>
    <row r="52" spans="1:7" s="17" customFormat="1" ht="45.75" customHeight="1">
      <c r="A52" s="64" t="s">
        <v>204</v>
      </c>
      <c r="B52" s="108">
        <v>941</v>
      </c>
      <c r="C52" s="9" t="s">
        <v>90</v>
      </c>
      <c r="D52" s="9" t="s">
        <v>118</v>
      </c>
      <c r="E52" s="49" t="s">
        <v>132</v>
      </c>
      <c r="F52" s="9"/>
      <c r="G52" s="176">
        <f>G53+G54</f>
        <v>2954.5</v>
      </c>
    </row>
    <row r="53" spans="1:7" s="17" customFormat="1" ht="30.75" customHeight="1">
      <c r="A53" s="41" t="s">
        <v>87</v>
      </c>
      <c r="B53" s="108">
        <v>941</v>
      </c>
      <c r="C53" s="9" t="s">
        <v>90</v>
      </c>
      <c r="D53" s="9" t="s">
        <v>118</v>
      </c>
      <c r="E53" s="49" t="s">
        <v>132</v>
      </c>
      <c r="F53" s="119" t="s">
        <v>88</v>
      </c>
      <c r="G53" s="120">
        <v>2873.69</v>
      </c>
    </row>
    <row r="54" spans="1:7" ht="19.5" customHeight="1">
      <c r="A54" s="41" t="s">
        <v>97</v>
      </c>
      <c r="B54" s="108">
        <v>941</v>
      </c>
      <c r="C54" s="9" t="s">
        <v>90</v>
      </c>
      <c r="D54" s="9" t="s">
        <v>118</v>
      </c>
      <c r="E54" s="49" t="s">
        <v>132</v>
      </c>
      <c r="F54" s="105" t="s">
        <v>98</v>
      </c>
      <c r="G54" s="115">
        <v>80.81</v>
      </c>
    </row>
    <row r="55" spans="1:7" ht="40.5" customHeight="1">
      <c r="A55" s="41" t="s">
        <v>91</v>
      </c>
      <c r="B55" s="108">
        <v>941</v>
      </c>
      <c r="C55" s="9" t="s">
        <v>90</v>
      </c>
      <c r="D55" s="9" t="s">
        <v>118</v>
      </c>
      <c r="E55" s="9" t="s">
        <v>92</v>
      </c>
      <c r="F55" s="9"/>
      <c r="G55" s="175">
        <f>G57+G56</f>
        <v>942.527</v>
      </c>
    </row>
    <row r="56" spans="1:7" ht="57.75" customHeight="1">
      <c r="A56" s="41" t="s">
        <v>85</v>
      </c>
      <c r="B56" s="108">
        <v>941</v>
      </c>
      <c r="C56" s="9" t="s">
        <v>90</v>
      </c>
      <c r="D56" s="9" t="s">
        <v>118</v>
      </c>
      <c r="E56" s="9" t="s">
        <v>92</v>
      </c>
      <c r="F56" s="105" t="s">
        <v>86</v>
      </c>
      <c r="G56" s="182">
        <v>50.192</v>
      </c>
    </row>
    <row r="57" spans="1:7" ht="35.25" customHeight="1">
      <c r="A57" s="41" t="s">
        <v>87</v>
      </c>
      <c r="B57" s="108">
        <v>941</v>
      </c>
      <c r="C57" s="9" t="s">
        <v>90</v>
      </c>
      <c r="D57" s="9" t="s">
        <v>118</v>
      </c>
      <c r="E57" s="9" t="s">
        <v>92</v>
      </c>
      <c r="F57" s="9" t="s">
        <v>88</v>
      </c>
      <c r="G57" s="182">
        <v>892.335</v>
      </c>
    </row>
    <row r="58" spans="1:7" ht="36.75" customHeight="1">
      <c r="A58" s="60" t="s">
        <v>39</v>
      </c>
      <c r="B58" s="44" t="s">
        <v>197</v>
      </c>
      <c r="C58" s="61" t="s">
        <v>90</v>
      </c>
      <c r="D58" s="61" t="s">
        <v>133</v>
      </c>
      <c r="E58" s="62"/>
      <c r="F58" s="62"/>
      <c r="G58" s="118">
        <f>G59</f>
        <v>190</v>
      </c>
    </row>
    <row r="59" spans="1:7" ht="42.75" customHeight="1">
      <c r="A59" s="48" t="s">
        <v>138</v>
      </c>
      <c r="B59" s="44" t="s">
        <v>197</v>
      </c>
      <c r="C59" s="49" t="s">
        <v>90</v>
      </c>
      <c r="D59" s="49" t="s">
        <v>133</v>
      </c>
      <c r="E59" s="50" t="s">
        <v>106</v>
      </c>
      <c r="F59" s="9"/>
      <c r="G59" s="115">
        <f>G60</f>
        <v>190</v>
      </c>
    </row>
    <row r="60" spans="1:7" ht="28.5" customHeight="1">
      <c r="A60" s="41" t="s">
        <v>87</v>
      </c>
      <c r="B60" s="44" t="s">
        <v>197</v>
      </c>
      <c r="C60" s="9" t="s">
        <v>90</v>
      </c>
      <c r="D60" s="9" t="s">
        <v>133</v>
      </c>
      <c r="E60" s="105" t="s">
        <v>209</v>
      </c>
      <c r="F60" s="9" t="s">
        <v>88</v>
      </c>
      <c r="G60" s="116">
        <v>190</v>
      </c>
    </row>
    <row r="61" spans="1:7" ht="24.75" customHeight="1">
      <c r="A61" s="38" t="s">
        <v>135</v>
      </c>
      <c r="B61" s="110">
        <v>941</v>
      </c>
      <c r="C61" s="39" t="s">
        <v>136</v>
      </c>
      <c r="D61" s="39"/>
      <c r="E61" s="39"/>
      <c r="F61" s="39"/>
      <c r="G61" s="117">
        <f>G66+G62+G75+G82</f>
        <v>12041.625</v>
      </c>
    </row>
    <row r="62" spans="1:7" ht="24.75" customHeight="1">
      <c r="A62" s="66" t="s">
        <v>137</v>
      </c>
      <c r="B62" s="44" t="s">
        <v>197</v>
      </c>
      <c r="C62" s="44" t="s">
        <v>136</v>
      </c>
      <c r="D62" s="44" t="s">
        <v>80</v>
      </c>
      <c r="E62" s="44"/>
      <c r="F62" s="44"/>
      <c r="G62" s="114">
        <f>G63</f>
        <v>150</v>
      </c>
    </row>
    <row r="63" spans="1:7" ht="46.5" customHeight="1">
      <c r="A63" s="48" t="s">
        <v>138</v>
      </c>
      <c r="B63" s="44" t="s">
        <v>197</v>
      </c>
      <c r="C63" s="49" t="s">
        <v>136</v>
      </c>
      <c r="D63" s="49" t="s">
        <v>80</v>
      </c>
      <c r="E63" s="50" t="s">
        <v>106</v>
      </c>
      <c r="F63" s="46"/>
      <c r="G63" s="116">
        <f>G64</f>
        <v>150</v>
      </c>
    </row>
    <row r="64" spans="1:7" ht="47.25" customHeight="1">
      <c r="A64" s="48" t="s">
        <v>138</v>
      </c>
      <c r="B64" s="44" t="s">
        <v>197</v>
      </c>
      <c r="C64" s="49" t="s">
        <v>136</v>
      </c>
      <c r="D64" s="49" t="s">
        <v>80</v>
      </c>
      <c r="E64" s="50" t="s">
        <v>106</v>
      </c>
      <c r="F64" s="46"/>
      <c r="G64" s="116">
        <f>G65</f>
        <v>150</v>
      </c>
    </row>
    <row r="65" spans="1:7" ht="36.75" customHeight="1">
      <c r="A65" s="41" t="s">
        <v>87</v>
      </c>
      <c r="B65" s="44" t="s">
        <v>197</v>
      </c>
      <c r="C65" s="9" t="s">
        <v>136</v>
      </c>
      <c r="D65" s="9" t="s">
        <v>80</v>
      </c>
      <c r="E65" s="105" t="s">
        <v>209</v>
      </c>
      <c r="F65" s="9" t="s">
        <v>88</v>
      </c>
      <c r="G65" s="116">
        <v>150</v>
      </c>
    </row>
    <row r="66" spans="1:7" s="17" customFormat="1" ht="20.25" customHeight="1">
      <c r="A66" s="66" t="s">
        <v>45</v>
      </c>
      <c r="B66" s="108">
        <v>941</v>
      </c>
      <c r="C66" s="44" t="s">
        <v>136</v>
      </c>
      <c r="D66" s="44" t="s">
        <v>115</v>
      </c>
      <c r="E66" s="44"/>
      <c r="F66" s="44"/>
      <c r="G66" s="114">
        <f>G67+G70+G72</f>
        <v>6496.1</v>
      </c>
    </row>
    <row r="67" spans="1:7" s="17" customFormat="1" ht="45.75" customHeight="1">
      <c r="A67" s="48" t="s">
        <v>139</v>
      </c>
      <c r="B67" s="44" t="s">
        <v>197</v>
      </c>
      <c r="C67" s="49" t="s">
        <v>136</v>
      </c>
      <c r="D67" s="49" t="s">
        <v>115</v>
      </c>
      <c r="E67" s="50" t="s">
        <v>140</v>
      </c>
      <c r="F67" s="46"/>
      <c r="G67" s="116">
        <f>G68+G69</f>
        <v>2660</v>
      </c>
    </row>
    <row r="68" spans="1:7" s="17" customFormat="1" ht="29.25" customHeight="1">
      <c r="A68" s="41" t="s">
        <v>87</v>
      </c>
      <c r="B68" s="44" t="s">
        <v>197</v>
      </c>
      <c r="C68" s="9" t="s">
        <v>136</v>
      </c>
      <c r="D68" s="9" t="s">
        <v>115</v>
      </c>
      <c r="E68" s="50" t="s">
        <v>140</v>
      </c>
      <c r="F68" s="9" t="s">
        <v>88</v>
      </c>
      <c r="G68" s="116">
        <v>1360</v>
      </c>
    </row>
    <row r="69" spans="1:7" s="17" customFormat="1" ht="24" customHeight="1">
      <c r="A69" s="41" t="s">
        <v>93</v>
      </c>
      <c r="B69" s="108">
        <v>941</v>
      </c>
      <c r="C69" s="9" t="s">
        <v>136</v>
      </c>
      <c r="D69" s="9" t="s">
        <v>115</v>
      </c>
      <c r="E69" s="50" t="s">
        <v>140</v>
      </c>
      <c r="F69" s="44" t="s">
        <v>94</v>
      </c>
      <c r="G69" s="114">
        <v>1300</v>
      </c>
    </row>
    <row r="70" spans="1:7" ht="48" customHeight="1">
      <c r="A70" s="48" t="s">
        <v>138</v>
      </c>
      <c r="B70" s="108">
        <v>941</v>
      </c>
      <c r="C70" s="49" t="s">
        <v>136</v>
      </c>
      <c r="D70" s="49" t="s">
        <v>115</v>
      </c>
      <c r="E70" s="105" t="s">
        <v>209</v>
      </c>
      <c r="F70" s="46"/>
      <c r="G70" s="116">
        <f>G71</f>
        <v>3448.6</v>
      </c>
    </row>
    <row r="71" spans="1:7" ht="26.25" customHeight="1">
      <c r="A71" s="41" t="s">
        <v>93</v>
      </c>
      <c r="B71" s="108">
        <v>941</v>
      </c>
      <c r="C71" s="9" t="s">
        <v>136</v>
      </c>
      <c r="D71" s="9" t="s">
        <v>115</v>
      </c>
      <c r="E71" s="105" t="s">
        <v>209</v>
      </c>
      <c r="F71" s="9" t="s">
        <v>94</v>
      </c>
      <c r="G71" s="116">
        <v>3448.6</v>
      </c>
    </row>
    <row r="72" spans="1:7" ht="43.5" customHeight="1">
      <c r="A72" s="41" t="s">
        <v>220</v>
      </c>
      <c r="B72" s="108">
        <v>941</v>
      </c>
      <c r="C72" s="49" t="s">
        <v>136</v>
      </c>
      <c r="D72" s="49" t="s">
        <v>115</v>
      </c>
      <c r="E72" s="105" t="s">
        <v>221</v>
      </c>
      <c r="F72" s="46"/>
      <c r="G72" s="116">
        <f>G74+G73</f>
        <v>387.5</v>
      </c>
    </row>
    <row r="73" spans="1:7" ht="25.5" customHeight="1" hidden="1">
      <c r="A73" s="41" t="s">
        <v>87</v>
      </c>
      <c r="B73" s="108">
        <v>941</v>
      </c>
      <c r="C73" s="9" t="s">
        <v>136</v>
      </c>
      <c r="D73" s="9" t="s">
        <v>115</v>
      </c>
      <c r="E73" s="105" t="s">
        <v>221</v>
      </c>
      <c r="F73" s="46">
        <v>200</v>
      </c>
      <c r="G73" s="116"/>
    </row>
    <row r="74" spans="1:7" ht="33" customHeight="1">
      <c r="A74" s="41" t="s">
        <v>93</v>
      </c>
      <c r="B74" s="108">
        <v>941</v>
      </c>
      <c r="C74" s="9" t="s">
        <v>136</v>
      </c>
      <c r="D74" s="9" t="s">
        <v>115</v>
      </c>
      <c r="E74" s="105" t="s">
        <v>221</v>
      </c>
      <c r="F74" s="9" t="s">
        <v>94</v>
      </c>
      <c r="G74" s="116">
        <v>387.5</v>
      </c>
    </row>
    <row r="75" spans="1:7" ht="25.5" customHeight="1">
      <c r="A75" s="67" t="s">
        <v>47</v>
      </c>
      <c r="B75" s="44" t="s">
        <v>197</v>
      </c>
      <c r="C75" s="44" t="s">
        <v>136</v>
      </c>
      <c r="D75" s="44" t="s">
        <v>82</v>
      </c>
      <c r="E75" s="44"/>
      <c r="F75" s="68"/>
      <c r="G75" s="114">
        <f>G79+G76</f>
        <v>3920.375</v>
      </c>
    </row>
    <row r="76" spans="1:7" ht="37.5" customHeight="1">
      <c r="A76" s="48" t="s">
        <v>107</v>
      </c>
      <c r="B76" s="172">
        <v>941</v>
      </c>
      <c r="C76" s="49" t="s">
        <v>136</v>
      </c>
      <c r="D76" s="49" t="s">
        <v>82</v>
      </c>
      <c r="E76" s="50" t="s">
        <v>108</v>
      </c>
      <c r="F76" s="9"/>
      <c r="G76" s="175">
        <f>G77</f>
        <v>550</v>
      </c>
    </row>
    <row r="77" spans="1:7" ht="42" customHeight="1">
      <c r="A77" s="48" t="s">
        <v>109</v>
      </c>
      <c r="B77" s="172">
        <v>941</v>
      </c>
      <c r="C77" s="49" t="s">
        <v>136</v>
      </c>
      <c r="D77" s="49" t="s">
        <v>82</v>
      </c>
      <c r="E77" s="50" t="s">
        <v>110</v>
      </c>
      <c r="F77" s="9"/>
      <c r="G77" s="175">
        <f>G78</f>
        <v>550</v>
      </c>
    </row>
    <row r="78" spans="1:7" ht="33.75" customHeight="1">
      <c r="A78" s="41" t="s">
        <v>111</v>
      </c>
      <c r="B78" s="172">
        <v>941</v>
      </c>
      <c r="C78" s="49" t="s">
        <v>136</v>
      </c>
      <c r="D78" s="49" t="s">
        <v>82</v>
      </c>
      <c r="E78" s="50" t="s">
        <v>110</v>
      </c>
      <c r="F78" s="9" t="s">
        <v>112</v>
      </c>
      <c r="G78" s="176">
        <v>550</v>
      </c>
    </row>
    <row r="79" spans="1:7" ht="44.25" customHeight="1">
      <c r="A79" s="48" t="s">
        <v>138</v>
      </c>
      <c r="B79" s="44" t="s">
        <v>197</v>
      </c>
      <c r="C79" s="49" t="s">
        <v>136</v>
      </c>
      <c r="D79" s="49" t="s">
        <v>82</v>
      </c>
      <c r="E79" s="50" t="s">
        <v>106</v>
      </c>
      <c r="F79" s="9"/>
      <c r="G79" s="115">
        <f>G80</f>
        <v>3370.375</v>
      </c>
    </row>
    <row r="80" spans="1:7" ht="39" customHeight="1">
      <c r="A80" s="48" t="s">
        <v>138</v>
      </c>
      <c r="B80" s="44" t="s">
        <v>197</v>
      </c>
      <c r="C80" s="49" t="s">
        <v>136</v>
      </c>
      <c r="D80" s="49" t="s">
        <v>82</v>
      </c>
      <c r="E80" s="105" t="s">
        <v>209</v>
      </c>
      <c r="F80" s="9"/>
      <c r="G80" s="115">
        <f>G81</f>
        <v>3370.375</v>
      </c>
    </row>
    <row r="81" spans="1:7" ht="25.5" customHeight="1">
      <c r="A81" s="41" t="s">
        <v>87</v>
      </c>
      <c r="B81" s="44" t="s">
        <v>197</v>
      </c>
      <c r="C81" s="9" t="s">
        <v>136</v>
      </c>
      <c r="D81" s="9" t="s">
        <v>82</v>
      </c>
      <c r="E81" s="105" t="s">
        <v>209</v>
      </c>
      <c r="F81" s="9" t="s">
        <v>88</v>
      </c>
      <c r="G81" s="116">
        <v>3370.375</v>
      </c>
    </row>
    <row r="82" spans="1:7" ht="25.5" customHeight="1">
      <c r="A82" s="69" t="s">
        <v>49</v>
      </c>
      <c r="B82" s="44" t="s">
        <v>197</v>
      </c>
      <c r="C82" s="44" t="s">
        <v>136</v>
      </c>
      <c r="D82" s="44" t="s">
        <v>136</v>
      </c>
      <c r="E82" s="44"/>
      <c r="F82" s="44"/>
      <c r="G82" s="115">
        <f>G83</f>
        <v>1475.15</v>
      </c>
    </row>
    <row r="83" spans="1:7" ht="49.5" customHeight="1">
      <c r="A83" s="48" t="s">
        <v>250</v>
      </c>
      <c r="B83" s="44" t="s">
        <v>197</v>
      </c>
      <c r="C83" s="49" t="s">
        <v>136</v>
      </c>
      <c r="D83" s="49" t="s">
        <v>136</v>
      </c>
      <c r="E83" s="50" t="s">
        <v>106</v>
      </c>
      <c r="F83" s="9"/>
      <c r="G83" s="115">
        <f>G84+G85+G86</f>
        <v>1475.15</v>
      </c>
    </row>
    <row r="84" spans="1:7" ht="56.25" customHeight="1">
      <c r="A84" s="41" t="s">
        <v>85</v>
      </c>
      <c r="B84" s="44" t="s">
        <v>197</v>
      </c>
      <c r="C84" s="9" t="s">
        <v>136</v>
      </c>
      <c r="D84" s="9" t="s">
        <v>136</v>
      </c>
      <c r="E84" s="49" t="s">
        <v>106</v>
      </c>
      <c r="F84" s="9" t="s">
        <v>86</v>
      </c>
      <c r="G84" s="115">
        <v>349.15</v>
      </c>
    </row>
    <row r="85" spans="1:7" ht="25.5" customHeight="1">
      <c r="A85" s="41" t="s">
        <v>87</v>
      </c>
      <c r="B85" s="44" t="s">
        <v>197</v>
      </c>
      <c r="C85" s="9" t="s">
        <v>136</v>
      </c>
      <c r="D85" s="9" t="s">
        <v>136</v>
      </c>
      <c r="E85" s="49" t="s">
        <v>106</v>
      </c>
      <c r="F85" s="9" t="s">
        <v>88</v>
      </c>
      <c r="G85" s="116">
        <v>1123.5</v>
      </c>
    </row>
    <row r="86" spans="1:7" ht="25.5" customHeight="1">
      <c r="A86" s="41" t="s">
        <v>93</v>
      </c>
      <c r="B86" s="44" t="s">
        <v>197</v>
      </c>
      <c r="C86" s="9" t="s">
        <v>136</v>
      </c>
      <c r="D86" s="9" t="s">
        <v>136</v>
      </c>
      <c r="E86" s="49" t="s">
        <v>106</v>
      </c>
      <c r="F86" s="105" t="s">
        <v>94</v>
      </c>
      <c r="G86" s="116">
        <v>2.5</v>
      </c>
    </row>
    <row r="87" spans="1:7" ht="25.5" customHeight="1">
      <c r="A87" s="55" t="s">
        <v>147</v>
      </c>
      <c r="B87" s="110">
        <v>941</v>
      </c>
      <c r="C87" s="39" t="s">
        <v>126</v>
      </c>
      <c r="D87" s="39"/>
      <c r="E87" s="39"/>
      <c r="F87" s="71"/>
      <c r="G87" s="117">
        <f>G88</f>
        <v>1545.9</v>
      </c>
    </row>
    <row r="88" spans="1:7" ht="25.5" customHeight="1">
      <c r="A88" s="43" t="s">
        <v>148</v>
      </c>
      <c r="B88" s="108">
        <v>941</v>
      </c>
      <c r="C88" s="44" t="s">
        <v>126</v>
      </c>
      <c r="D88" s="44" t="s">
        <v>80</v>
      </c>
      <c r="E88" s="44"/>
      <c r="F88" s="73"/>
      <c r="G88" s="114">
        <f>G89</f>
        <v>1545.9</v>
      </c>
    </row>
    <row r="89" spans="1:7" ht="25.5" customHeight="1">
      <c r="A89" s="74" t="s">
        <v>149</v>
      </c>
      <c r="B89" s="108">
        <v>941</v>
      </c>
      <c r="C89" s="49" t="s">
        <v>126</v>
      </c>
      <c r="D89" s="49" t="s">
        <v>80</v>
      </c>
      <c r="E89" s="49" t="s">
        <v>150</v>
      </c>
      <c r="F89" s="5"/>
      <c r="G89" s="115">
        <f>G90</f>
        <v>1545.9</v>
      </c>
    </row>
    <row r="90" spans="1:7" ht="25.5" customHeight="1">
      <c r="A90" s="74" t="s">
        <v>186</v>
      </c>
      <c r="B90" s="108">
        <v>941</v>
      </c>
      <c r="C90" s="49" t="s">
        <v>126</v>
      </c>
      <c r="D90" s="49" t="s">
        <v>80</v>
      </c>
      <c r="E90" s="49" t="s">
        <v>152</v>
      </c>
      <c r="F90" s="5"/>
      <c r="G90" s="115">
        <f>G91</f>
        <v>1545.9</v>
      </c>
    </row>
    <row r="91" spans="1:7" ht="25.5" customHeight="1">
      <c r="A91" s="41" t="s">
        <v>97</v>
      </c>
      <c r="B91" s="108">
        <v>941</v>
      </c>
      <c r="C91" s="9" t="s">
        <v>126</v>
      </c>
      <c r="D91" s="9" t="s">
        <v>80</v>
      </c>
      <c r="E91" s="49" t="s">
        <v>152</v>
      </c>
      <c r="F91" s="105" t="s">
        <v>98</v>
      </c>
      <c r="G91" s="116">
        <v>1545.9</v>
      </c>
    </row>
    <row r="92" spans="1:7" ht="25.5" customHeight="1">
      <c r="A92" s="55" t="s">
        <v>67</v>
      </c>
      <c r="B92" s="95" t="s">
        <v>197</v>
      </c>
      <c r="C92" s="39" t="s">
        <v>133</v>
      </c>
      <c r="D92" s="39"/>
      <c r="E92" s="39"/>
      <c r="F92" s="39"/>
      <c r="G92" s="117">
        <f>G93</f>
        <v>20</v>
      </c>
    </row>
    <row r="93" spans="1:7" ht="42.75" customHeight="1">
      <c r="A93" s="56" t="s">
        <v>160</v>
      </c>
      <c r="B93" s="44" t="s">
        <v>197</v>
      </c>
      <c r="C93" s="44" t="s">
        <v>133</v>
      </c>
      <c r="D93" s="44" t="s">
        <v>90</v>
      </c>
      <c r="E93" s="44"/>
      <c r="F93" s="44"/>
      <c r="G93" s="114">
        <f>G94</f>
        <v>20</v>
      </c>
    </row>
    <row r="94" spans="1:7" ht="32.25" customHeight="1">
      <c r="A94" s="74" t="s">
        <v>107</v>
      </c>
      <c r="B94" s="44" t="s">
        <v>197</v>
      </c>
      <c r="C94" s="49" t="s">
        <v>133</v>
      </c>
      <c r="D94" s="49" t="s">
        <v>90</v>
      </c>
      <c r="E94" s="49" t="s">
        <v>108</v>
      </c>
      <c r="F94" s="9"/>
      <c r="G94" s="115">
        <f>G95</f>
        <v>20</v>
      </c>
    </row>
    <row r="95" spans="1:7" ht="49.5" customHeight="1">
      <c r="A95" s="74" t="s">
        <v>161</v>
      </c>
      <c r="B95" s="44" t="s">
        <v>197</v>
      </c>
      <c r="C95" s="49" t="s">
        <v>133</v>
      </c>
      <c r="D95" s="49" t="s">
        <v>90</v>
      </c>
      <c r="E95" s="49" t="s">
        <v>162</v>
      </c>
      <c r="F95" s="9"/>
      <c r="G95" s="115">
        <f>G96</f>
        <v>20</v>
      </c>
    </row>
    <row r="96" spans="1:7" ht="33" customHeight="1">
      <c r="A96" s="41" t="s">
        <v>87</v>
      </c>
      <c r="B96" s="44" t="s">
        <v>197</v>
      </c>
      <c r="C96" s="9" t="s">
        <v>133</v>
      </c>
      <c r="D96" s="9" t="s">
        <v>90</v>
      </c>
      <c r="E96" s="49" t="s">
        <v>162</v>
      </c>
      <c r="F96" s="9" t="s">
        <v>88</v>
      </c>
      <c r="G96" s="115">
        <v>20</v>
      </c>
    </row>
    <row r="97" spans="1:7" ht="60" customHeight="1">
      <c r="A97" s="121" t="s">
        <v>214</v>
      </c>
      <c r="B97" s="110">
        <v>941</v>
      </c>
      <c r="C97" s="122">
        <v>14</v>
      </c>
      <c r="D97" s="122"/>
      <c r="E97" s="122"/>
      <c r="F97" s="122"/>
      <c r="G97" s="123">
        <f>G98+G100</f>
        <v>3938.5</v>
      </c>
    </row>
    <row r="98" spans="1:7" ht="36.75" customHeight="1">
      <c r="A98" s="48" t="s">
        <v>138</v>
      </c>
      <c r="B98" s="108">
        <v>941</v>
      </c>
      <c r="C98" s="124">
        <v>14</v>
      </c>
      <c r="D98" s="125" t="s">
        <v>82</v>
      </c>
      <c r="E98" s="50" t="s">
        <v>106</v>
      </c>
      <c r="F98" s="9"/>
      <c r="G98" s="115">
        <f>G99</f>
        <v>3938.5</v>
      </c>
    </row>
    <row r="99" spans="1:7" ht="27" customHeight="1">
      <c r="A99" s="41" t="s">
        <v>97</v>
      </c>
      <c r="B99" s="108">
        <v>941</v>
      </c>
      <c r="C99" s="124">
        <v>14</v>
      </c>
      <c r="D99" s="125" t="s">
        <v>82</v>
      </c>
      <c r="E99" s="105" t="s">
        <v>209</v>
      </c>
      <c r="F99" s="105" t="s">
        <v>98</v>
      </c>
      <c r="G99" s="116">
        <v>3938.5</v>
      </c>
    </row>
    <row r="100" spans="1:7" ht="30.75" customHeight="1" hidden="1">
      <c r="A100" s="48" t="s">
        <v>219</v>
      </c>
      <c r="B100" s="108">
        <v>941</v>
      </c>
      <c r="C100" s="124">
        <v>14</v>
      </c>
      <c r="D100" s="125" t="s">
        <v>82</v>
      </c>
      <c r="E100" s="49" t="s">
        <v>217</v>
      </c>
      <c r="F100" s="105"/>
      <c r="G100" s="116">
        <f>G101</f>
        <v>0</v>
      </c>
    </row>
    <row r="101" spans="1:7" ht="25.5" customHeight="1" hidden="1">
      <c r="A101" s="41" t="s">
        <v>97</v>
      </c>
      <c r="B101" s="108">
        <v>941</v>
      </c>
      <c r="C101" s="124">
        <v>14</v>
      </c>
      <c r="D101" s="125" t="s">
        <v>82</v>
      </c>
      <c r="E101" s="49" t="s">
        <v>217</v>
      </c>
      <c r="F101" s="105" t="s">
        <v>98</v>
      </c>
      <c r="G101" s="116"/>
    </row>
    <row r="102" spans="1:7" ht="7.5" customHeight="1" hidden="1">
      <c r="A102" s="35"/>
      <c r="B102" s="126"/>
      <c r="C102" s="126"/>
      <c r="D102" s="126"/>
      <c r="E102" s="36"/>
      <c r="F102" s="36"/>
      <c r="G102" s="37"/>
    </row>
    <row r="103" spans="1:7" ht="36" customHeight="1" hidden="1">
      <c r="A103" s="38" t="s">
        <v>181</v>
      </c>
      <c r="B103" s="39" t="s">
        <v>182</v>
      </c>
      <c r="C103" s="39"/>
      <c r="D103" s="39"/>
      <c r="E103" s="39"/>
      <c r="F103" s="39"/>
      <c r="G103" s="113">
        <f>G104+G140+G146+G157+G173+G205+G226+G231+G215</f>
        <v>0</v>
      </c>
    </row>
    <row r="104" spans="1:7" ht="21.75" customHeight="1" hidden="1">
      <c r="A104" s="38" t="s">
        <v>9</v>
      </c>
      <c r="B104" s="39" t="s">
        <v>182</v>
      </c>
      <c r="C104" s="39" t="s">
        <v>80</v>
      </c>
      <c r="D104" s="39"/>
      <c r="E104" s="39"/>
      <c r="F104" s="39"/>
      <c r="G104" s="113">
        <f>G106+G110+G116+G120+G125</f>
        <v>0</v>
      </c>
    </row>
    <row r="105" spans="1:7" ht="7.5" customHeight="1" hidden="1">
      <c r="A105" s="38"/>
      <c r="B105" s="39"/>
      <c r="C105" s="39"/>
      <c r="D105" s="39"/>
      <c r="E105" s="39"/>
      <c r="F105" s="39"/>
      <c r="G105" s="40"/>
    </row>
    <row r="106" spans="1:7" ht="18.75" customHeight="1" hidden="1">
      <c r="A106" s="43" t="s">
        <v>183</v>
      </c>
      <c r="B106" s="44" t="s">
        <v>182</v>
      </c>
      <c r="C106" s="44" t="s">
        <v>80</v>
      </c>
      <c r="D106" s="44" t="s">
        <v>115</v>
      </c>
      <c r="E106" s="44"/>
      <c r="F106" s="44"/>
      <c r="G106" s="45">
        <f>G107</f>
        <v>0</v>
      </c>
    </row>
    <row r="107" spans="1:7" ht="27.75" customHeight="1" hidden="1">
      <c r="A107" s="41" t="s">
        <v>83</v>
      </c>
      <c r="B107" s="44" t="s">
        <v>182</v>
      </c>
      <c r="C107" s="9" t="s">
        <v>80</v>
      </c>
      <c r="D107" s="9" t="s">
        <v>115</v>
      </c>
      <c r="E107" s="9" t="s">
        <v>84</v>
      </c>
      <c r="F107" s="5"/>
      <c r="G107" s="42">
        <f>G108</f>
        <v>0</v>
      </c>
    </row>
    <row r="108" spans="1:7" ht="19.5" customHeight="1" hidden="1">
      <c r="A108" s="41" t="s">
        <v>85</v>
      </c>
      <c r="B108" s="44" t="s">
        <v>182</v>
      </c>
      <c r="C108" s="9" t="s">
        <v>80</v>
      </c>
      <c r="D108" s="9" t="s">
        <v>115</v>
      </c>
      <c r="E108" s="9" t="s">
        <v>84</v>
      </c>
      <c r="F108" s="9" t="s">
        <v>86</v>
      </c>
      <c r="G108" s="42">
        <v>0</v>
      </c>
    </row>
    <row r="109" spans="1:7" ht="9" customHeight="1" hidden="1">
      <c r="A109" s="41"/>
      <c r="B109" s="9"/>
      <c r="C109" s="9"/>
      <c r="D109" s="9"/>
      <c r="E109" s="9"/>
      <c r="F109" s="9"/>
      <c r="G109" s="42"/>
    </row>
    <row r="110" spans="1:7" ht="55.5" customHeight="1" hidden="1">
      <c r="A110" s="43" t="s">
        <v>89</v>
      </c>
      <c r="B110" s="44" t="s">
        <v>182</v>
      </c>
      <c r="C110" s="44" t="s">
        <v>80</v>
      </c>
      <c r="D110" s="44" t="s">
        <v>90</v>
      </c>
      <c r="E110" s="44"/>
      <c r="F110" s="44"/>
      <c r="G110" s="114">
        <f>G111+G114</f>
        <v>0</v>
      </c>
    </row>
    <row r="111" spans="1:7" ht="38.25" customHeight="1" hidden="1">
      <c r="A111" s="41" t="s">
        <v>83</v>
      </c>
      <c r="B111" s="44" t="s">
        <v>182</v>
      </c>
      <c r="C111" s="9" t="s">
        <v>80</v>
      </c>
      <c r="D111" s="9" t="s">
        <v>90</v>
      </c>
      <c r="E111" s="9" t="s">
        <v>84</v>
      </c>
      <c r="F111" s="9"/>
      <c r="G111" s="115">
        <f>G112+G113</f>
        <v>0</v>
      </c>
    </row>
    <row r="112" spans="1:7" ht="51" customHeight="1" hidden="1">
      <c r="A112" s="41" t="s">
        <v>85</v>
      </c>
      <c r="B112" s="44" t="s">
        <v>182</v>
      </c>
      <c r="C112" s="9" t="s">
        <v>80</v>
      </c>
      <c r="D112" s="9" t="s">
        <v>90</v>
      </c>
      <c r="E112" s="9" t="s">
        <v>84</v>
      </c>
      <c r="F112" s="9" t="s">
        <v>86</v>
      </c>
      <c r="G112" s="115"/>
    </row>
    <row r="113" spans="1:7" ht="27" customHeight="1" hidden="1">
      <c r="A113" s="41" t="s">
        <v>87</v>
      </c>
      <c r="B113" s="44" t="s">
        <v>182</v>
      </c>
      <c r="C113" s="9" t="s">
        <v>80</v>
      </c>
      <c r="D113" s="9" t="s">
        <v>90</v>
      </c>
      <c r="E113" s="9" t="s">
        <v>84</v>
      </c>
      <c r="F113" s="9" t="s">
        <v>88</v>
      </c>
      <c r="G113" s="115"/>
    </row>
    <row r="114" spans="1:7" ht="39" customHeight="1" hidden="1">
      <c r="A114" s="41" t="s">
        <v>91</v>
      </c>
      <c r="B114" s="44" t="s">
        <v>182</v>
      </c>
      <c r="C114" s="9" t="s">
        <v>80</v>
      </c>
      <c r="D114" s="9" t="s">
        <v>90</v>
      </c>
      <c r="E114" s="9" t="s">
        <v>92</v>
      </c>
      <c r="F114" s="9"/>
      <c r="G114" s="115">
        <f>G115</f>
        <v>0</v>
      </c>
    </row>
    <row r="115" spans="1:7" ht="22.5" customHeight="1" hidden="1">
      <c r="A115" s="41" t="s">
        <v>93</v>
      </c>
      <c r="B115" s="44" t="s">
        <v>182</v>
      </c>
      <c r="C115" s="9" t="s">
        <v>80</v>
      </c>
      <c r="D115" s="9" t="s">
        <v>90</v>
      </c>
      <c r="E115" s="9" t="s">
        <v>92</v>
      </c>
      <c r="F115" s="9" t="s">
        <v>94</v>
      </c>
      <c r="G115" s="115"/>
    </row>
    <row r="116" spans="1:7" ht="41.25" customHeight="1" hidden="1">
      <c r="A116" s="43" t="s">
        <v>95</v>
      </c>
      <c r="B116" s="44" t="s">
        <v>182</v>
      </c>
      <c r="C116" s="44" t="s">
        <v>80</v>
      </c>
      <c r="D116" s="44" t="s">
        <v>96</v>
      </c>
      <c r="E116" s="44"/>
      <c r="F116" s="44"/>
      <c r="G116" s="114">
        <f>G117</f>
        <v>0</v>
      </c>
    </row>
    <row r="117" spans="1:7" ht="39" customHeight="1" hidden="1">
      <c r="A117" s="41" t="s">
        <v>83</v>
      </c>
      <c r="B117" s="44" t="s">
        <v>182</v>
      </c>
      <c r="C117" s="9" t="s">
        <v>80</v>
      </c>
      <c r="D117" s="9" t="s">
        <v>96</v>
      </c>
      <c r="E117" s="9" t="s">
        <v>84</v>
      </c>
      <c r="F117" s="9"/>
      <c r="G117" s="115">
        <f>G118</f>
        <v>0</v>
      </c>
    </row>
    <row r="118" spans="1:7" ht="14.25" customHeight="1" hidden="1">
      <c r="A118" s="41" t="s">
        <v>97</v>
      </c>
      <c r="B118" s="44" t="s">
        <v>182</v>
      </c>
      <c r="C118" s="9" t="s">
        <v>80</v>
      </c>
      <c r="D118" s="9" t="s">
        <v>96</v>
      </c>
      <c r="E118" s="9" t="s">
        <v>84</v>
      </c>
      <c r="F118" s="9" t="s">
        <v>98</v>
      </c>
      <c r="G118" s="115"/>
    </row>
    <row r="119" spans="1:7" ht="3" customHeight="1" hidden="1">
      <c r="A119" s="41"/>
      <c r="B119" s="44" t="s">
        <v>182</v>
      </c>
      <c r="C119" s="9"/>
      <c r="D119" s="9"/>
      <c r="E119" s="9"/>
      <c r="F119" s="9"/>
      <c r="G119" s="115"/>
    </row>
    <row r="120" spans="1:7" ht="18.75" customHeight="1" hidden="1">
      <c r="A120" s="43" t="s">
        <v>99</v>
      </c>
      <c r="B120" s="44" t="s">
        <v>182</v>
      </c>
      <c r="C120" s="44" t="s">
        <v>80</v>
      </c>
      <c r="D120" s="44" t="s">
        <v>100</v>
      </c>
      <c r="E120" s="44"/>
      <c r="F120" s="44"/>
      <c r="G120" s="114">
        <f>G121</f>
        <v>0</v>
      </c>
    </row>
    <row r="121" spans="1:7" ht="39" customHeight="1" hidden="1">
      <c r="A121" s="41" t="s">
        <v>91</v>
      </c>
      <c r="B121" s="44" t="s">
        <v>182</v>
      </c>
      <c r="C121" s="9" t="s">
        <v>80</v>
      </c>
      <c r="D121" s="9" t="s">
        <v>100</v>
      </c>
      <c r="E121" s="9" t="s">
        <v>92</v>
      </c>
      <c r="F121" s="9"/>
      <c r="G121" s="115">
        <f>G122</f>
        <v>0</v>
      </c>
    </row>
    <row r="122" spans="1:7" ht="25.5" customHeight="1" hidden="1">
      <c r="A122" s="41" t="s">
        <v>87</v>
      </c>
      <c r="B122" s="44" t="s">
        <v>182</v>
      </c>
      <c r="C122" s="9" t="s">
        <v>80</v>
      </c>
      <c r="D122" s="9" t="s">
        <v>100</v>
      </c>
      <c r="E122" s="9" t="s">
        <v>92</v>
      </c>
      <c r="F122" s="9" t="s">
        <v>88</v>
      </c>
      <c r="G122" s="115"/>
    </row>
    <row r="123" spans="1:7" ht="3" customHeight="1" hidden="1">
      <c r="A123" s="41"/>
      <c r="B123" s="44" t="s">
        <v>182</v>
      </c>
      <c r="C123" s="9"/>
      <c r="D123" s="9"/>
      <c r="E123" s="9"/>
      <c r="F123" s="9"/>
      <c r="G123" s="115"/>
    </row>
    <row r="124" spans="1:7" ht="3" customHeight="1" hidden="1">
      <c r="A124" s="47"/>
      <c r="B124" s="44" t="s">
        <v>182</v>
      </c>
      <c r="C124" s="9"/>
      <c r="D124" s="9"/>
      <c r="E124" s="9"/>
      <c r="F124" s="9"/>
      <c r="G124" s="115"/>
    </row>
    <row r="125" spans="1:7" ht="15.75" customHeight="1" hidden="1">
      <c r="A125" s="43" t="s">
        <v>103</v>
      </c>
      <c r="B125" s="44" t="s">
        <v>182</v>
      </c>
      <c r="C125" s="44" t="s">
        <v>80</v>
      </c>
      <c r="D125" s="44" t="s">
        <v>104</v>
      </c>
      <c r="E125" s="44"/>
      <c r="F125" s="44"/>
      <c r="G125" s="114">
        <f>G126+G130+G136+G133</f>
        <v>0</v>
      </c>
    </row>
    <row r="126" spans="1:7" ht="42.75" customHeight="1" hidden="1">
      <c r="A126" s="48" t="s">
        <v>138</v>
      </c>
      <c r="B126" s="44" t="s">
        <v>182</v>
      </c>
      <c r="C126" s="49" t="s">
        <v>80</v>
      </c>
      <c r="D126" s="49" t="s">
        <v>104</v>
      </c>
      <c r="E126" s="50" t="s">
        <v>106</v>
      </c>
      <c r="F126" s="9"/>
      <c r="G126" s="115">
        <f>G128+G127+G129</f>
        <v>0</v>
      </c>
    </row>
    <row r="127" spans="1:7" ht="51" customHeight="1" hidden="1">
      <c r="A127" s="41" t="s">
        <v>85</v>
      </c>
      <c r="B127" s="44" t="s">
        <v>182</v>
      </c>
      <c r="C127" s="9" t="s">
        <v>80</v>
      </c>
      <c r="D127" s="9" t="s">
        <v>104</v>
      </c>
      <c r="E127" s="105" t="s">
        <v>209</v>
      </c>
      <c r="F127" s="9" t="s">
        <v>86</v>
      </c>
      <c r="G127" s="115"/>
    </row>
    <row r="128" spans="1:7" s="17" customFormat="1" ht="24.75" customHeight="1" hidden="1">
      <c r="A128" s="41" t="s">
        <v>87</v>
      </c>
      <c r="B128" s="44" t="s">
        <v>182</v>
      </c>
      <c r="C128" s="9" t="s">
        <v>80</v>
      </c>
      <c r="D128" s="9" t="s">
        <v>104</v>
      </c>
      <c r="E128" s="105" t="s">
        <v>209</v>
      </c>
      <c r="F128" s="9" t="s">
        <v>88</v>
      </c>
      <c r="G128" s="116"/>
    </row>
    <row r="129" spans="1:7" ht="15.75" customHeight="1" hidden="1">
      <c r="A129" s="41" t="s">
        <v>93</v>
      </c>
      <c r="B129" s="44" t="s">
        <v>182</v>
      </c>
      <c r="C129" s="9" t="s">
        <v>80</v>
      </c>
      <c r="D129" s="9" t="s">
        <v>104</v>
      </c>
      <c r="E129" s="105" t="s">
        <v>209</v>
      </c>
      <c r="F129" s="46">
        <v>800</v>
      </c>
      <c r="G129" s="115"/>
    </row>
    <row r="130" spans="1:7" ht="33.75" customHeight="1" hidden="1">
      <c r="A130" s="48" t="s">
        <v>107</v>
      </c>
      <c r="B130" s="44" t="s">
        <v>182</v>
      </c>
      <c r="C130" s="49" t="s">
        <v>80</v>
      </c>
      <c r="D130" s="49" t="s">
        <v>104</v>
      </c>
      <c r="E130" s="50" t="s">
        <v>108</v>
      </c>
      <c r="F130" s="9"/>
      <c r="G130" s="115">
        <f>G131</f>
        <v>0</v>
      </c>
    </row>
    <row r="131" spans="1:7" ht="42.75" customHeight="1" hidden="1">
      <c r="A131" s="48" t="s">
        <v>109</v>
      </c>
      <c r="B131" s="44" t="s">
        <v>182</v>
      </c>
      <c r="C131" s="49" t="s">
        <v>80</v>
      </c>
      <c r="D131" s="49" t="s">
        <v>104</v>
      </c>
      <c r="E131" s="50" t="s">
        <v>110</v>
      </c>
      <c r="F131" s="9"/>
      <c r="G131" s="115">
        <f>G132</f>
        <v>0</v>
      </c>
    </row>
    <row r="132" spans="1:7" s="17" customFormat="1" ht="24.75" customHeight="1" hidden="1">
      <c r="A132" s="41" t="s">
        <v>111</v>
      </c>
      <c r="B132" s="44" t="s">
        <v>182</v>
      </c>
      <c r="C132" s="9" t="s">
        <v>80</v>
      </c>
      <c r="D132" s="9" t="s">
        <v>104</v>
      </c>
      <c r="E132" s="50" t="s">
        <v>110</v>
      </c>
      <c r="F132" s="9" t="s">
        <v>112</v>
      </c>
      <c r="G132" s="116"/>
    </row>
    <row r="133" spans="1:7" ht="42.75" customHeight="1" hidden="1">
      <c r="A133" s="48" t="s">
        <v>184</v>
      </c>
      <c r="B133" s="44" t="s">
        <v>182</v>
      </c>
      <c r="C133" s="49" t="s">
        <v>80</v>
      </c>
      <c r="D133" s="49" t="s">
        <v>104</v>
      </c>
      <c r="E133" s="50" t="s">
        <v>114</v>
      </c>
      <c r="F133" s="9"/>
      <c r="G133" s="115">
        <f>G134</f>
        <v>0</v>
      </c>
    </row>
    <row r="134" spans="1:7" ht="42.75" customHeight="1" hidden="1">
      <c r="A134" s="48" t="s">
        <v>184</v>
      </c>
      <c r="B134" s="44" t="s">
        <v>182</v>
      </c>
      <c r="C134" s="49" t="s">
        <v>80</v>
      </c>
      <c r="D134" s="49" t="s">
        <v>104</v>
      </c>
      <c r="E134" s="50" t="s">
        <v>114</v>
      </c>
      <c r="F134" s="9"/>
      <c r="G134" s="115">
        <f>G135</f>
        <v>0</v>
      </c>
    </row>
    <row r="135" spans="1:7" s="17" customFormat="1" ht="52.5" customHeight="1" hidden="1">
      <c r="A135" s="41" t="s">
        <v>85</v>
      </c>
      <c r="B135" s="44" t="s">
        <v>182</v>
      </c>
      <c r="C135" s="9" t="s">
        <v>80</v>
      </c>
      <c r="D135" s="9" t="s">
        <v>104</v>
      </c>
      <c r="E135" s="50" t="s">
        <v>114</v>
      </c>
      <c r="F135" s="9" t="s">
        <v>86</v>
      </c>
      <c r="G135" s="116">
        <v>0</v>
      </c>
    </row>
    <row r="136" spans="1:7" ht="39.75" customHeight="1" hidden="1">
      <c r="A136" s="41" t="s">
        <v>91</v>
      </c>
      <c r="B136" s="44" t="s">
        <v>182</v>
      </c>
      <c r="C136" s="9" t="s">
        <v>80</v>
      </c>
      <c r="D136" s="9" t="s">
        <v>104</v>
      </c>
      <c r="E136" s="9" t="s">
        <v>92</v>
      </c>
      <c r="F136" s="9"/>
      <c r="G136" s="115">
        <f>G137+G138</f>
        <v>0</v>
      </c>
    </row>
    <row r="137" spans="1:7" ht="25.5" customHeight="1" hidden="1">
      <c r="A137" s="41" t="s">
        <v>87</v>
      </c>
      <c r="B137" s="44" t="s">
        <v>182</v>
      </c>
      <c r="C137" s="9" t="s">
        <v>80</v>
      </c>
      <c r="D137" s="9" t="s">
        <v>104</v>
      </c>
      <c r="E137" s="9" t="s">
        <v>92</v>
      </c>
      <c r="F137" s="9" t="s">
        <v>88</v>
      </c>
      <c r="G137" s="116"/>
    </row>
    <row r="138" spans="1:7" ht="15.75" customHeight="1" hidden="1">
      <c r="A138" s="41" t="s">
        <v>93</v>
      </c>
      <c r="B138" s="44" t="s">
        <v>182</v>
      </c>
      <c r="C138" s="9" t="s">
        <v>80</v>
      </c>
      <c r="D138" s="9" t="s">
        <v>104</v>
      </c>
      <c r="E138" s="9" t="s">
        <v>92</v>
      </c>
      <c r="F138" s="9" t="s">
        <v>94</v>
      </c>
      <c r="G138" s="116"/>
    </row>
    <row r="139" spans="1:7" ht="4.5" customHeight="1" hidden="1">
      <c r="A139" s="47"/>
      <c r="B139" s="44" t="s">
        <v>182</v>
      </c>
      <c r="C139" s="9"/>
      <c r="D139" s="9"/>
      <c r="E139" s="9"/>
      <c r="F139" s="46"/>
      <c r="G139" s="115"/>
    </row>
    <row r="140" spans="1:7" ht="16.5" customHeight="1" hidden="1">
      <c r="A140" s="38"/>
      <c r="B140" s="95"/>
      <c r="C140" s="39"/>
      <c r="D140" s="53"/>
      <c r="E140" s="53"/>
      <c r="F140" s="53"/>
      <c r="G140" s="117"/>
    </row>
    <row r="141" spans="1:7" ht="15.75" customHeight="1" hidden="1">
      <c r="A141" s="43"/>
      <c r="B141" s="44"/>
      <c r="C141" s="44"/>
      <c r="D141" s="44"/>
      <c r="E141" s="44"/>
      <c r="F141" s="44"/>
      <c r="G141" s="114"/>
    </row>
    <row r="142" spans="1:7" ht="40.5" customHeight="1" hidden="1">
      <c r="A142" s="41"/>
      <c r="B142" s="44"/>
      <c r="C142" s="9"/>
      <c r="D142" s="9"/>
      <c r="E142" s="9"/>
      <c r="F142" s="9"/>
      <c r="G142" s="115"/>
    </row>
    <row r="143" spans="1:7" ht="51.75" customHeight="1" hidden="1">
      <c r="A143" s="41"/>
      <c r="B143" s="44"/>
      <c r="C143" s="9"/>
      <c r="D143" s="9"/>
      <c r="E143" s="9"/>
      <c r="F143" s="9"/>
      <c r="G143" s="115"/>
    </row>
    <row r="144" spans="1:7" ht="26.25" customHeight="1" hidden="1">
      <c r="A144" s="41"/>
      <c r="B144" s="44"/>
      <c r="C144" s="9"/>
      <c r="D144" s="9"/>
      <c r="E144" s="9"/>
      <c r="F144" s="9"/>
      <c r="G144" s="115"/>
    </row>
    <row r="145" spans="1:7" ht="0.75" customHeight="1" hidden="1">
      <c r="A145" s="41"/>
      <c r="B145" s="44" t="s">
        <v>182</v>
      </c>
      <c r="C145" s="9"/>
      <c r="D145" s="9"/>
      <c r="E145" s="9"/>
      <c r="F145" s="9"/>
      <c r="G145" s="115"/>
    </row>
    <row r="146" spans="1:7" ht="30.75" customHeight="1" hidden="1">
      <c r="A146" s="55" t="s">
        <v>27</v>
      </c>
      <c r="B146" s="95" t="s">
        <v>182</v>
      </c>
      <c r="C146" s="39" t="s">
        <v>82</v>
      </c>
      <c r="D146" s="39"/>
      <c r="E146" s="39"/>
      <c r="F146" s="39"/>
      <c r="G146" s="117">
        <f>G147+G152</f>
        <v>0</v>
      </c>
    </row>
    <row r="147" spans="1:7" ht="43.5" customHeight="1" hidden="1">
      <c r="A147" s="56" t="s">
        <v>117</v>
      </c>
      <c r="B147" s="44" t="s">
        <v>182</v>
      </c>
      <c r="C147" s="44" t="s">
        <v>82</v>
      </c>
      <c r="D147" s="44" t="s">
        <v>118</v>
      </c>
      <c r="E147" s="44"/>
      <c r="F147" s="44"/>
      <c r="G147" s="114">
        <f>G149</f>
        <v>0</v>
      </c>
    </row>
    <row r="148" spans="1:7" ht="39" customHeight="1" hidden="1">
      <c r="A148" s="57" t="s">
        <v>124</v>
      </c>
      <c r="B148" s="44" t="s">
        <v>182</v>
      </c>
      <c r="C148" s="49" t="s">
        <v>82</v>
      </c>
      <c r="D148" s="49" t="s">
        <v>118</v>
      </c>
      <c r="E148" s="49" t="s">
        <v>119</v>
      </c>
      <c r="F148" s="5"/>
      <c r="G148" s="115">
        <f>G149</f>
        <v>0</v>
      </c>
    </row>
    <row r="149" spans="1:7" ht="28.5" customHeight="1" hidden="1">
      <c r="A149" s="58" t="s">
        <v>120</v>
      </c>
      <c r="B149" s="44" t="s">
        <v>182</v>
      </c>
      <c r="C149" s="49" t="s">
        <v>82</v>
      </c>
      <c r="D149" s="49" t="s">
        <v>118</v>
      </c>
      <c r="E149" s="49" t="s">
        <v>121</v>
      </c>
      <c r="F149" s="5"/>
      <c r="G149" s="115">
        <f>G150</f>
        <v>0</v>
      </c>
    </row>
    <row r="150" spans="1:7" ht="25.5" customHeight="1" hidden="1">
      <c r="A150" s="41" t="s">
        <v>87</v>
      </c>
      <c r="B150" s="44" t="s">
        <v>182</v>
      </c>
      <c r="C150" s="9" t="s">
        <v>82</v>
      </c>
      <c r="D150" s="9" t="s">
        <v>118</v>
      </c>
      <c r="E150" s="49" t="s">
        <v>121</v>
      </c>
      <c r="F150" s="5">
        <v>200</v>
      </c>
      <c r="G150" s="115"/>
    </row>
    <row r="151" spans="1:7" ht="0.75" customHeight="1" hidden="1">
      <c r="A151" s="41"/>
      <c r="B151" s="44" t="s">
        <v>182</v>
      </c>
      <c r="C151" s="9"/>
      <c r="D151" s="9"/>
      <c r="E151" s="9"/>
      <c r="F151" s="9"/>
      <c r="G151" s="115"/>
    </row>
    <row r="152" spans="1:7" ht="18" customHeight="1" hidden="1">
      <c r="A152" s="56" t="s">
        <v>122</v>
      </c>
      <c r="B152" s="44" t="s">
        <v>182</v>
      </c>
      <c r="C152" s="44" t="s">
        <v>82</v>
      </c>
      <c r="D152" s="44" t="s">
        <v>123</v>
      </c>
      <c r="E152" s="44"/>
      <c r="F152" s="44"/>
      <c r="G152" s="114">
        <f>G154</f>
        <v>0</v>
      </c>
    </row>
    <row r="153" spans="1:7" ht="39" customHeight="1" hidden="1">
      <c r="A153" s="57" t="s">
        <v>124</v>
      </c>
      <c r="B153" s="44" t="s">
        <v>182</v>
      </c>
      <c r="C153" s="49" t="s">
        <v>82</v>
      </c>
      <c r="D153" s="49" t="s">
        <v>123</v>
      </c>
      <c r="E153" s="49" t="s">
        <v>119</v>
      </c>
      <c r="F153" s="5"/>
      <c r="G153" s="115">
        <f>G154</f>
        <v>0</v>
      </c>
    </row>
    <row r="154" spans="1:7" ht="28.5" customHeight="1" hidden="1">
      <c r="A154" s="58" t="s">
        <v>206</v>
      </c>
      <c r="B154" s="44" t="s">
        <v>182</v>
      </c>
      <c r="C154" s="49" t="s">
        <v>82</v>
      </c>
      <c r="D154" s="49" t="s">
        <v>123</v>
      </c>
      <c r="E154" s="49" t="s">
        <v>125</v>
      </c>
      <c r="F154" s="5"/>
      <c r="G154" s="115">
        <f>G155</f>
        <v>0</v>
      </c>
    </row>
    <row r="155" spans="1:7" ht="51" customHeight="1" hidden="1">
      <c r="A155" s="41" t="s">
        <v>85</v>
      </c>
      <c r="B155" s="44" t="s">
        <v>182</v>
      </c>
      <c r="C155" s="9" t="s">
        <v>82</v>
      </c>
      <c r="D155" s="9" t="s">
        <v>123</v>
      </c>
      <c r="E155" s="49" t="s">
        <v>125</v>
      </c>
      <c r="F155" s="5">
        <v>100</v>
      </c>
      <c r="G155" s="115"/>
    </row>
    <row r="156" spans="1:7" ht="0.75" customHeight="1" hidden="1">
      <c r="A156" s="41"/>
      <c r="B156" s="44" t="s">
        <v>182</v>
      </c>
      <c r="C156" s="9"/>
      <c r="D156" s="9"/>
      <c r="E156" s="9"/>
      <c r="F156" s="9"/>
      <c r="G156" s="115"/>
    </row>
    <row r="157" spans="1:7" ht="15.75" customHeight="1" hidden="1">
      <c r="A157" s="38" t="s">
        <v>33</v>
      </c>
      <c r="B157" s="95" t="s">
        <v>182</v>
      </c>
      <c r="C157" s="59" t="s">
        <v>90</v>
      </c>
      <c r="D157" s="59"/>
      <c r="E157" s="39"/>
      <c r="F157" s="39"/>
      <c r="G157" s="117">
        <f>G158+G163+G169</f>
        <v>0</v>
      </c>
    </row>
    <row r="158" spans="1:7" ht="15.75" customHeight="1" hidden="1">
      <c r="A158" s="60" t="s">
        <v>35</v>
      </c>
      <c r="B158" s="44" t="s">
        <v>182</v>
      </c>
      <c r="C158" s="61" t="s">
        <v>90</v>
      </c>
      <c r="D158" s="61" t="s">
        <v>126</v>
      </c>
      <c r="E158" s="62"/>
      <c r="F158" s="62"/>
      <c r="G158" s="118">
        <f>G159</f>
        <v>0</v>
      </c>
    </row>
    <row r="159" spans="1:7" s="17" customFormat="1" ht="39" customHeight="1" hidden="1">
      <c r="A159" s="64" t="s">
        <v>204</v>
      </c>
      <c r="B159" s="44" t="s">
        <v>182</v>
      </c>
      <c r="C159" s="49" t="s">
        <v>90</v>
      </c>
      <c r="D159" s="49" t="s">
        <v>126</v>
      </c>
      <c r="E159" s="49" t="s">
        <v>128</v>
      </c>
      <c r="F159" s="9"/>
      <c r="G159" s="116">
        <f>G160</f>
        <v>0</v>
      </c>
    </row>
    <row r="160" spans="1:7" s="17" customFormat="1" ht="21.75" customHeight="1" hidden="1">
      <c r="A160" s="64" t="s">
        <v>129</v>
      </c>
      <c r="B160" s="44" t="s">
        <v>182</v>
      </c>
      <c r="C160" s="49" t="s">
        <v>90</v>
      </c>
      <c r="D160" s="49" t="s">
        <v>126</v>
      </c>
      <c r="E160" s="49" t="s">
        <v>130</v>
      </c>
      <c r="F160" s="9"/>
      <c r="G160" s="116">
        <f>G161</f>
        <v>0</v>
      </c>
    </row>
    <row r="161" spans="1:7" s="17" customFormat="1" ht="25.5" customHeight="1" hidden="1">
      <c r="A161" s="41" t="s">
        <v>97</v>
      </c>
      <c r="B161" s="44" t="s">
        <v>182</v>
      </c>
      <c r="C161" s="9" t="s">
        <v>90</v>
      </c>
      <c r="D161" s="9" t="s">
        <v>126</v>
      </c>
      <c r="E161" s="49" t="s">
        <v>130</v>
      </c>
      <c r="F161" s="105" t="s">
        <v>98</v>
      </c>
      <c r="G161" s="116"/>
    </row>
    <row r="162" spans="1:7" s="17" customFormat="1" ht="3" customHeight="1" hidden="1">
      <c r="A162" s="47"/>
      <c r="B162" s="44" t="s">
        <v>182</v>
      </c>
      <c r="C162" s="65"/>
      <c r="D162" s="65"/>
      <c r="E162" s="9"/>
      <c r="F162" s="9"/>
      <c r="G162" s="116"/>
    </row>
    <row r="163" spans="1:7" ht="15.75" customHeight="1" hidden="1">
      <c r="A163" s="60" t="s">
        <v>37</v>
      </c>
      <c r="B163" s="44" t="s">
        <v>182</v>
      </c>
      <c r="C163" s="61" t="s">
        <v>90</v>
      </c>
      <c r="D163" s="61" t="s">
        <v>118</v>
      </c>
      <c r="E163" s="62"/>
      <c r="F163" s="62"/>
      <c r="G163" s="118">
        <f>G164</f>
        <v>0</v>
      </c>
    </row>
    <row r="164" spans="1:7" s="17" customFormat="1" ht="39" customHeight="1" hidden="1">
      <c r="A164" s="64" t="s">
        <v>127</v>
      </c>
      <c r="B164" s="44" t="s">
        <v>182</v>
      </c>
      <c r="C164" s="49" t="s">
        <v>90</v>
      </c>
      <c r="D164" s="49" t="s">
        <v>118</v>
      </c>
      <c r="E164" s="49" t="s">
        <v>128</v>
      </c>
      <c r="F164" s="9"/>
      <c r="G164" s="116">
        <f>G165</f>
        <v>0</v>
      </c>
    </row>
    <row r="165" spans="1:7" s="17" customFormat="1" ht="39" customHeight="1" hidden="1">
      <c r="A165" s="64" t="s">
        <v>131</v>
      </c>
      <c r="B165" s="44" t="s">
        <v>182</v>
      </c>
      <c r="C165" s="49" t="s">
        <v>90</v>
      </c>
      <c r="D165" s="49" t="s">
        <v>118</v>
      </c>
      <c r="E165" s="49" t="s">
        <v>132</v>
      </c>
      <c r="F165" s="9"/>
      <c r="G165" s="116">
        <f>G167+G166+G168</f>
        <v>0</v>
      </c>
    </row>
    <row r="166" spans="1:7" ht="51" customHeight="1" hidden="1">
      <c r="A166" s="41" t="s">
        <v>85</v>
      </c>
      <c r="B166" s="44" t="s">
        <v>182</v>
      </c>
      <c r="C166" s="9" t="s">
        <v>90</v>
      </c>
      <c r="D166" s="9" t="s">
        <v>118</v>
      </c>
      <c r="E166" s="49" t="s">
        <v>132</v>
      </c>
      <c r="F166" s="5">
        <v>100</v>
      </c>
      <c r="G166" s="115">
        <v>0</v>
      </c>
    </row>
    <row r="167" spans="1:7" s="17" customFormat="1" ht="26.25" customHeight="1" hidden="1">
      <c r="A167" s="41" t="s">
        <v>87</v>
      </c>
      <c r="B167" s="44" t="s">
        <v>182</v>
      </c>
      <c r="C167" s="9" t="s">
        <v>90</v>
      </c>
      <c r="D167" s="9" t="s">
        <v>118</v>
      </c>
      <c r="E167" s="49" t="s">
        <v>132</v>
      </c>
      <c r="F167" s="9" t="s">
        <v>88</v>
      </c>
      <c r="G167" s="116"/>
    </row>
    <row r="168" spans="1:7" s="17" customFormat="1" ht="26.25" customHeight="1" hidden="1">
      <c r="A168" s="41" t="s">
        <v>97</v>
      </c>
      <c r="B168" s="44" t="s">
        <v>182</v>
      </c>
      <c r="C168" s="9" t="s">
        <v>90</v>
      </c>
      <c r="D168" s="9" t="s">
        <v>118</v>
      </c>
      <c r="E168" s="49" t="s">
        <v>132</v>
      </c>
      <c r="F168" s="105" t="s">
        <v>98</v>
      </c>
      <c r="G168" s="116"/>
    </row>
    <row r="169" spans="1:7" ht="28.5" customHeight="1" hidden="1">
      <c r="A169" s="60" t="s">
        <v>39</v>
      </c>
      <c r="B169" s="44" t="s">
        <v>182</v>
      </c>
      <c r="C169" s="61" t="s">
        <v>90</v>
      </c>
      <c r="D169" s="61" t="s">
        <v>133</v>
      </c>
      <c r="E169" s="62"/>
      <c r="F169" s="62"/>
      <c r="G169" s="118">
        <f>G170</f>
        <v>0</v>
      </c>
    </row>
    <row r="170" spans="1:7" ht="45.75" customHeight="1" hidden="1">
      <c r="A170" s="48" t="s">
        <v>138</v>
      </c>
      <c r="B170" s="44" t="s">
        <v>182</v>
      </c>
      <c r="C170" s="49" t="s">
        <v>90</v>
      </c>
      <c r="D170" s="49" t="s">
        <v>133</v>
      </c>
      <c r="E170" s="50" t="s">
        <v>106</v>
      </c>
      <c r="F170" s="9"/>
      <c r="G170" s="115">
        <f>G171</f>
        <v>0</v>
      </c>
    </row>
    <row r="171" spans="1:7" s="17" customFormat="1" ht="30.75" customHeight="1" hidden="1">
      <c r="A171" s="41" t="s">
        <v>87</v>
      </c>
      <c r="B171" s="44" t="s">
        <v>182</v>
      </c>
      <c r="C171" s="9" t="s">
        <v>90</v>
      </c>
      <c r="D171" s="9" t="s">
        <v>133</v>
      </c>
      <c r="E171" s="105" t="s">
        <v>209</v>
      </c>
      <c r="F171" s="9" t="s">
        <v>88</v>
      </c>
      <c r="G171" s="116"/>
    </row>
    <row r="172" spans="1:7" s="17" customFormat="1" ht="23.25" customHeight="1" hidden="1">
      <c r="A172" s="47"/>
      <c r="B172" s="44" t="s">
        <v>182</v>
      </c>
      <c r="C172" s="65"/>
      <c r="D172" s="65"/>
      <c r="E172" s="9"/>
      <c r="F172" s="9"/>
      <c r="G172" s="116"/>
    </row>
    <row r="173" spans="1:7" ht="15.75" hidden="1">
      <c r="A173" s="38" t="s">
        <v>135</v>
      </c>
      <c r="B173" s="95" t="s">
        <v>182</v>
      </c>
      <c r="C173" s="39" t="s">
        <v>136</v>
      </c>
      <c r="D173" s="39"/>
      <c r="E173" s="39"/>
      <c r="F173" s="39"/>
      <c r="G173" s="117">
        <f>G174+G178+G187+G192</f>
        <v>0</v>
      </c>
    </row>
    <row r="174" spans="1:7" s="17" customFormat="1" ht="16.5" customHeight="1" hidden="1">
      <c r="A174" s="66" t="s">
        <v>137</v>
      </c>
      <c r="B174" s="44" t="s">
        <v>182</v>
      </c>
      <c r="C174" s="44" t="s">
        <v>136</v>
      </c>
      <c r="D174" s="44" t="s">
        <v>80</v>
      </c>
      <c r="E174" s="44"/>
      <c r="F174" s="44"/>
      <c r="G174" s="114">
        <f>G175</f>
        <v>0</v>
      </c>
    </row>
    <row r="175" spans="1:7" s="17" customFormat="1" ht="39" customHeight="1" hidden="1">
      <c r="A175" s="48" t="s">
        <v>138</v>
      </c>
      <c r="B175" s="44" t="s">
        <v>182</v>
      </c>
      <c r="C175" s="49" t="s">
        <v>136</v>
      </c>
      <c r="D175" s="49" t="s">
        <v>80</v>
      </c>
      <c r="E175" s="50" t="s">
        <v>106</v>
      </c>
      <c r="F175" s="46"/>
      <c r="G175" s="116">
        <f>G176</f>
        <v>0</v>
      </c>
    </row>
    <row r="176" spans="1:7" s="17" customFormat="1" ht="39.75" customHeight="1" hidden="1">
      <c r="A176" s="48" t="s">
        <v>138</v>
      </c>
      <c r="B176" s="44" t="s">
        <v>182</v>
      </c>
      <c r="C176" s="49" t="s">
        <v>136</v>
      </c>
      <c r="D176" s="49" t="s">
        <v>80</v>
      </c>
      <c r="E176" s="50" t="s">
        <v>106</v>
      </c>
      <c r="F176" s="46"/>
      <c r="G176" s="116">
        <f>G177</f>
        <v>0</v>
      </c>
    </row>
    <row r="177" spans="1:7" s="17" customFormat="1" ht="24.75" customHeight="1" hidden="1">
      <c r="A177" s="41" t="s">
        <v>87</v>
      </c>
      <c r="B177" s="44" t="s">
        <v>182</v>
      </c>
      <c r="C177" s="9" t="s">
        <v>136</v>
      </c>
      <c r="D177" s="9" t="s">
        <v>80</v>
      </c>
      <c r="E177" s="105" t="s">
        <v>209</v>
      </c>
      <c r="F177" s="9" t="s">
        <v>88</v>
      </c>
      <c r="G177" s="116"/>
    </row>
    <row r="178" spans="1:7" s="17" customFormat="1" ht="16.5" customHeight="1" hidden="1">
      <c r="A178" s="66" t="s">
        <v>45</v>
      </c>
      <c r="B178" s="44" t="s">
        <v>182</v>
      </c>
      <c r="C178" s="44" t="s">
        <v>136</v>
      </c>
      <c r="D178" s="44" t="s">
        <v>115</v>
      </c>
      <c r="E178" s="44"/>
      <c r="F178" s="44"/>
      <c r="G178" s="114">
        <f>G180+G183</f>
        <v>0</v>
      </c>
    </row>
    <row r="179" spans="1:7" s="17" customFormat="1" ht="39" customHeight="1" hidden="1">
      <c r="A179" s="48" t="s">
        <v>138</v>
      </c>
      <c r="B179" s="44" t="s">
        <v>182</v>
      </c>
      <c r="C179" s="49" t="s">
        <v>136</v>
      </c>
      <c r="D179" s="49" t="s">
        <v>115</v>
      </c>
      <c r="E179" s="50" t="s">
        <v>106</v>
      </c>
      <c r="F179" s="46"/>
      <c r="G179" s="116">
        <f>G180</f>
        <v>0</v>
      </c>
    </row>
    <row r="180" spans="1:7" s="17" customFormat="1" ht="39.75" customHeight="1" hidden="1">
      <c r="A180" s="48" t="s">
        <v>138</v>
      </c>
      <c r="B180" s="44" t="s">
        <v>182</v>
      </c>
      <c r="C180" s="49" t="s">
        <v>136</v>
      </c>
      <c r="D180" s="49" t="s">
        <v>115</v>
      </c>
      <c r="E180" s="105" t="s">
        <v>209</v>
      </c>
      <c r="F180" s="46"/>
      <c r="G180" s="116">
        <f>G182+G181</f>
        <v>0</v>
      </c>
    </row>
    <row r="181" spans="1:7" s="17" customFormat="1" ht="26.25" customHeight="1" hidden="1">
      <c r="A181" s="41" t="s">
        <v>87</v>
      </c>
      <c r="B181" s="44" t="s">
        <v>182</v>
      </c>
      <c r="C181" s="9" t="s">
        <v>136</v>
      </c>
      <c r="D181" s="9" t="s">
        <v>115</v>
      </c>
      <c r="E181" s="105" t="s">
        <v>209</v>
      </c>
      <c r="F181" s="46">
        <v>200</v>
      </c>
      <c r="G181" s="116"/>
    </row>
    <row r="182" spans="1:7" ht="15.75" customHeight="1" hidden="1">
      <c r="A182" s="41" t="s">
        <v>93</v>
      </c>
      <c r="B182" s="44" t="s">
        <v>182</v>
      </c>
      <c r="C182" s="9" t="s">
        <v>136</v>
      </c>
      <c r="D182" s="9" t="s">
        <v>115</v>
      </c>
      <c r="E182" s="105" t="s">
        <v>209</v>
      </c>
      <c r="F182" s="9" t="s">
        <v>94</v>
      </c>
      <c r="G182" s="116"/>
    </row>
    <row r="183" spans="1:7" s="17" customFormat="1" ht="39.75" customHeight="1" hidden="1">
      <c r="A183" s="48" t="s">
        <v>139</v>
      </c>
      <c r="B183" s="44" t="s">
        <v>182</v>
      </c>
      <c r="C183" s="49" t="s">
        <v>136</v>
      </c>
      <c r="D183" s="49" t="s">
        <v>115</v>
      </c>
      <c r="E183" s="50" t="s">
        <v>140</v>
      </c>
      <c r="F183" s="46"/>
      <c r="G183" s="116">
        <f>G184+G185</f>
        <v>0</v>
      </c>
    </row>
    <row r="184" spans="1:7" s="17" customFormat="1" ht="24.75" customHeight="1" hidden="1">
      <c r="A184" s="41" t="s">
        <v>87</v>
      </c>
      <c r="B184" s="44" t="s">
        <v>182</v>
      </c>
      <c r="C184" s="9" t="s">
        <v>136</v>
      </c>
      <c r="D184" s="9" t="s">
        <v>115</v>
      </c>
      <c r="E184" s="50" t="s">
        <v>140</v>
      </c>
      <c r="F184" s="9" t="s">
        <v>88</v>
      </c>
      <c r="G184" s="116"/>
    </row>
    <row r="185" spans="1:7" ht="15.75" customHeight="1" hidden="1">
      <c r="A185" s="41" t="s">
        <v>93</v>
      </c>
      <c r="B185" s="44" t="s">
        <v>182</v>
      </c>
      <c r="C185" s="9" t="s">
        <v>136</v>
      </c>
      <c r="D185" s="9" t="s">
        <v>115</v>
      </c>
      <c r="E185" s="9" t="s">
        <v>140</v>
      </c>
      <c r="F185" s="9" t="s">
        <v>94</v>
      </c>
      <c r="G185" s="116"/>
    </row>
    <row r="186" spans="1:7" s="17" customFormat="1" ht="3" customHeight="1" hidden="1">
      <c r="A186" s="41"/>
      <c r="B186" s="44" t="s">
        <v>182</v>
      </c>
      <c r="C186" s="9"/>
      <c r="D186" s="9"/>
      <c r="E186" s="9"/>
      <c r="F186" s="46"/>
      <c r="G186" s="116"/>
    </row>
    <row r="187" spans="1:7" ht="17.25" customHeight="1" hidden="1">
      <c r="A187" s="67" t="s">
        <v>47</v>
      </c>
      <c r="B187" s="44" t="s">
        <v>182</v>
      </c>
      <c r="C187" s="44" t="s">
        <v>136</v>
      </c>
      <c r="D187" s="44" t="s">
        <v>82</v>
      </c>
      <c r="E187" s="44"/>
      <c r="F187" s="68"/>
      <c r="G187" s="114">
        <f>G188</f>
        <v>0</v>
      </c>
    </row>
    <row r="188" spans="1:7" ht="40.5" customHeight="1" hidden="1">
      <c r="A188" s="48" t="s">
        <v>138</v>
      </c>
      <c r="B188" s="44" t="s">
        <v>182</v>
      </c>
      <c r="C188" s="49" t="s">
        <v>136</v>
      </c>
      <c r="D188" s="49" t="s">
        <v>82</v>
      </c>
      <c r="E188" s="50" t="s">
        <v>106</v>
      </c>
      <c r="F188" s="9"/>
      <c r="G188" s="115">
        <f>G189</f>
        <v>0</v>
      </c>
    </row>
    <row r="189" spans="1:7" ht="42.75" customHeight="1" hidden="1">
      <c r="A189" s="48" t="s">
        <v>138</v>
      </c>
      <c r="B189" s="44" t="s">
        <v>182</v>
      </c>
      <c r="C189" s="49" t="s">
        <v>136</v>
      </c>
      <c r="D189" s="49" t="s">
        <v>82</v>
      </c>
      <c r="E189" s="105" t="s">
        <v>209</v>
      </c>
      <c r="F189" s="9"/>
      <c r="G189" s="115">
        <f>G190</f>
        <v>0</v>
      </c>
    </row>
    <row r="190" spans="1:7" s="17" customFormat="1" ht="24.75" customHeight="1" hidden="1">
      <c r="A190" s="41" t="s">
        <v>87</v>
      </c>
      <c r="B190" s="44" t="s">
        <v>182</v>
      </c>
      <c r="C190" s="9" t="s">
        <v>136</v>
      </c>
      <c r="D190" s="9" t="s">
        <v>82</v>
      </c>
      <c r="E190" s="105" t="s">
        <v>209</v>
      </c>
      <c r="F190" s="9" t="s">
        <v>88</v>
      </c>
      <c r="G190" s="116"/>
    </row>
    <row r="191" spans="1:7" ht="3" customHeight="1" hidden="1">
      <c r="A191" s="41"/>
      <c r="B191" s="44" t="s">
        <v>182</v>
      </c>
      <c r="C191" s="9"/>
      <c r="D191" s="9"/>
      <c r="E191" s="9"/>
      <c r="F191" s="46"/>
      <c r="G191" s="115"/>
    </row>
    <row r="192" spans="1:7" ht="30" customHeight="1" hidden="1">
      <c r="A192" s="69" t="s">
        <v>49</v>
      </c>
      <c r="B192" s="44" t="s">
        <v>182</v>
      </c>
      <c r="C192" s="44" t="s">
        <v>136</v>
      </c>
      <c r="D192" s="44" t="s">
        <v>136</v>
      </c>
      <c r="E192" s="44"/>
      <c r="F192" s="44"/>
      <c r="G192" s="115">
        <f>G193</f>
        <v>0</v>
      </c>
    </row>
    <row r="193" spans="1:7" ht="50.25" customHeight="1" hidden="1">
      <c r="A193" s="48" t="s">
        <v>185</v>
      </c>
      <c r="B193" s="44" t="s">
        <v>182</v>
      </c>
      <c r="C193" s="49" t="s">
        <v>136</v>
      </c>
      <c r="D193" s="49" t="s">
        <v>136</v>
      </c>
      <c r="E193" s="50" t="s">
        <v>106</v>
      </c>
      <c r="F193" s="9"/>
      <c r="G193" s="115">
        <f>G194+G195+G196</f>
        <v>0</v>
      </c>
    </row>
    <row r="194" spans="1:7" ht="26.25" customHeight="1" hidden="1">
      <c r="A194" s="41" t="s">
        <v>85</v>
      </c>
      <c r="B194" s="44" t="s">
        <v>182</v>
      </c>
      <c r="C194" s="9" t="s">
        <v>136</v>
      </c>
      <c r="D194" s="9" t="s">
        <v>136</v>
      </c>
      <c r="E194" s="49" t="s">
        <v>106</v>
      </c>
      <c r="F194" s="9" t="s">
        <v>86</v>
      </c>
      <c r="G194" s="115"/>
    </row>
    <row r="195" spans="1:7" s="17" customFormat="1" ht="27.75" customHeight="1" hidden="1">
      <c r="A195" s="41" t="s">
        <v>87</v>
      </c>
      <c r="B195" s="44" t="s">
        <v>182</v>
      </c>
      <c r="C195" s="9" t="s">
        <v>136</v>
      </c>
      <c r="D195" s="9" t="s">
        <v>136</v>
      </c>
      <c r="E195" s="49" t="s">
        <v>106</v>
      </c>
      <c r="F195" s="9" t="s">
        <v>88</v>
      </c>
      <c r="G195" s="116"/>
    </row>
    <row r="196" spans="1:7" ht="19.5" customHeight="1" hidden="1">
      <c r="A196" s="41" t="s">
        <v>93</v>
      </c>
      <c r="B196" s="44" t="s">
        <v>182</v>
      </c>
      <c r="C196" s="9" t="s">
        <v>136</v>
      </c>
      <c r="D196" s="9" t="s">
        <v>136</v>
      </c>
      <c r="E196" s="49" t="s">
        <v>106</v>
      </c>
      <c r="F196" s="9" t="s">
        <v>94</v>
      </c>
      <c r="G196" s="116">
        <v>0</v>
      </c>
    </row>
    <row r="197" spans="1:7" s="70" customFormat="1" ht="13.5" customHeight="1" hidden="1">
      <c r="A197" s="47"/>
      <c r="B197" s="44" t="s">
        <v>182</v>
      </c>
      <c r="C197" s="9"/>
      <c r="D197" s="9"/>
      <c r="E197" s="9"/>
      <c r="F197" s="9"/>
      <c r="G197" s="115"/>
    </row>
    <row r="198" spans="1:7" s="72" customFormat="1" ht="18.75" customHeight="1" hidden="1">
      <c r="A198" s="55" t="s">
        <v>51</v>
      </c>
      <c r="B198" s="95" t="s">
        <v>182</v>
      </c>
      <c r="C198" s="39" t="s">
        <v>100</v>
      </c>
      <c r="D198" s="39"/>
      <c r="E198" s="39"/>
      <c r="F198" s="71"/>
      <c r="G198" s="117">
        <f>G199</f>
        <v>0</v>
      </c>
    </row>
    <row r="199" spans="1:7" ht="15.75" customHeight="1" hidden="1">
      <c r="A199" s="43" t="s">
        <v>142</v>
      </c>
      <c r="B199" s="44" t="s">
        <v>182</v>
      </c>
      <c r="C199" s="44" t="s">
        <v>100</v>
      </c>
      <c r="D199" s="44" t="s">
        <v>100</v>
      </c>
      <c r="E199" s="44"/>
      <c r="F199" s="73"/>
      <c r="G199" s="114">
        <f>G200</f>
        <v>0</v>
      </c>
    </row>
    <row r="200" spans="1:7" ht="31.5" customHeight="1" hidden="1">
      <c r="A200" s="74" t="s">
        <v>143</v>
      </c>
      <c r="B200" s="44" t="s">
        <v>182</v>
      </c>
      <c r="C200" s="49" t="s">
        <v>100</v>
      </c>
      <c r="D200" s="49" t="s">
        <v>100</v>
      </c>
      <c r="E200" s="49" t="s">
        <v>144</v>
      </c>
      <c r="F200" s="5"/>
      <c r="G200" s="115">
        <f>G201</f>
        <v>0</v>
      </c>
    </row>
    <row r="201" spans="1:7" ht="27.75" customHeight="1" hidden="1">
      <c r="A201" s="74" t="s">
        <v>145</v>
      </c>
      <c r="B201" s="44" t="s">
        <v>182</v>
      </c>
      <c r="C201" s="49" t="s">
        <v>100</v>
      </c>
      <c r="D201" s="49" t="s">
        <v>100</v>
      </c>
      <c r="E201" s="49" t="s">
        <v>146</v>
      </c>
      <c r="F201" s="5"/>
      <c r="G201" s="115">
        <f>G202+G203</f>
        <v>0</v>
      </c>
    </row>
    <row r="202" spans="1:7" ht="51" customHeight="1" hidden="1">
      <c r="A202" s="41" t="s">
        <v>85</v>
      </c>
      <c r="B202" s="44" t="s">
        <v>182</v>
      </c>
      <c r="C202" s="9" t="s">
        <v>100</v>
      </c>
      <c r="D202" s="9" t="s">
        <v>100</v>
      </c>
      <c r="E202" s="49" t="s">
        <v>146</v>
      </c>
      <c r="F202" s="9" t="s">
        <v>86</v>
      </c>
      <c r="G202" s="115">
        <v>0</v>
      </c>
    </row>
    <row r="203" spans="1:7" s="17" customFormat="1" ht="24.75" customHeight="1" hidden="1">
      <c r="A203" s="41" t="s">
        <v>87</v>
      </c>
      <c r="B203" s="44" t="s">
        <v>182</v>
      </c>
      <c r="C203" s="9" t="s">
        <v>100</v>
      </c>
      <c r="D203" s="9" t="s">
        <v>100</v>
      </c>
      <c r="E203" s="49" t="s">
        <v>144</v>
      </c>
      <c r="F203" s="9" t="s">
        <v>88</v>
      </c>
      <c r="G203" s="116">
        <v>0</v>
      </c>
    </row>
    <row r="204" spans="1:7" ht="15" customHeight="1" hidden="1">
      <c r="A204" s="41"/>
      <c r="B204" s="44" t="s">
        <v>182</v>
      </c>
      <c r="C204" s="9"/>
      <c r="D204" s="9"/>
      <c r="E204" s="49"/>
      <c r="F204" s="5"/>
      <c r="G204" s="115"/>
    </row>
    <row r="205" spans="1:7" s="72" customFormat="1" ht="18.75" customHeight="1" hidden="1">
      <c r="A205" s="55" t="s">
        <v>147</v>
      </c>
      <c r="B205" s="95" t="s">
        <v>182</v>
      </c>
      <c r="C205" s="39" t="s">
        <v>126</v>
      </c>
      <c r="D205" s="39"/>
      <c r="E205" s="39"/>
      <c r="F205" s="71"/>
      <c r="G205" s="117">
        <f>G206</f>
        <v>0</v>
      </c>
    </row>
    <row r="206" spans="1:7" ht="15.75" customHeight="1" hidden="1">
      <c r="A206" s="43" t="s">
        <v>148</v>
      </c>
      <c r="B206" s="44" t="s">
        <v>182</v>
      </c>
      <c r="C206" s="44" t="s">
        <v>126</v>
      </c>
      <c r="D206" s="44" t="s">
        <v>80</v>
      </c>
      <c r="E206" s="44"/>
      <c r="F206" s="73"/>
      <c r="G206" s="114">
        <f>G207</f>
        <v>0</v>
      </c>
    </row>
    <row r="207" spans="1:7" ht="31.5" customHeight="1" hidden="1">
      <c r="A207" s="74" t="s">
        <v>149</v>
      </c>
      <c r="B207" s="44" t="s">
        <v>182</v>
      </c>
      <c r="C207" s="49" t="s">
        <v>126</v>
      </c>
      <c r="D207" s="49" t="s">
        <v>80</v>
      </c>
      <c r="E207" s="49" t="s">
        <v>150</v>
      </c>
      <c r="F207" s="5"/>
      <c r="G207" s="115">
        <f>G208</f>
        <v>0</v>
      </c>
    </row>
    <row r="208" spans="1:7" ht="51.75" customHeight="1" hidden="1">
      <c r="A208" s="74" t="s">
        <v>186</v>
      </c>
      <c r="B208" s="44" t="s">
        <v>182</v>
      </c>
      <c r="C208" s="49" t="s">
        <v>126</v>
      </c>
      <c r="D208" s="49" t="s">
        <v>80</v>
      </c>
      <c r="E208" s="49" t="s">
        <v>152</v>
      </c>
      <c r="F208" s="5"/>
      <c r="G208" s="115">
        <f>G209+G210+G211</f>
        <v>0</v>
      </c>
    </row>
    <row r="209" spans="1:7" ht="51" customHeight="1" hidden="1">
      <c r="A209" s="41" t="s">
        <v>85</v>
      </c>
      <c r="B209" s="44" t="s">
        <v>182</v>
      </c>
      <c r="C209" s="9" t="s">
        <v>126</v>
      </c>
      <c r="D209" s="9" t="s">
        <v>80</v>
      </c>
      <c r="E209" s="49" t="s">
        <v>152</v>
      </c>
      <c r="F209" s="9" t="s">
        <v>86</v>
      </c>
      <c r="G209" s="115">
        <v>0</v>
      </c>
    </row>
    <row r="210" spans="1:7" s="17" customFormat="1" ht="24.75" customHeight="1" hidden="1">
      <c r="A210" s="41" t="s">
        <v>87</v>
      </c>
      <c r="B210" s="44" t="s">
        <v>182</v>
      </c>
      <c r="C210" s="9" t="s">
        <v>126</v>
      </c>
      <c r="D210" s="9" t="s">
        <v>80</v>
      </c>
      <c r="E210" s="49" t="s">
        <v>152</v>
      </c>
      <c r="F210" s="9" t="s">
        <v>88</v>
      </c>
      <c r="G210" s="116">
        <v>0</v>
      </c>
    </row>
    <row r="211" spans="1:7" ht="15.75" customHeight="1" hidden="1">
      <c r="A211" s="41" t="s">
        <v>97</v>
      </c>
      <c r="B211" s="44" t="s">
        <v>182</v>
      </c>
      <c r="C211" s="9" t="s">
        <v>126</v>
      </c>
      <c r="D211" s="9" t="s">
        <v>80</v>
      </c>
      <c r="E211" s="49" t="s">
        <v>152</v>
      </c>
      <c r="F211" s="105" t="s">
        <v>98</v>
      </c>
      <c r="G211" s="116"/>
    </row>
    <row r="212" spans="1:7" ht="0.75" customHeight="1" hidden="1">
      <c r="A212" s="41"/>
      <c r="B212" s="44" t="s">
        <v>182</v>
      </c>
      <c r="C212" s="9"/>
      <c r="D212" s="9"/>
      <c r="E212" s="49"/>
      <c r="F212" s="5"/>
      <c r="G212" s="115"/>
    </row>
    <row r="213" spans="1:7" ht="15.75" customHeight="1" hidden="1">
      <c r="A213" s="38" t="s">
        <v>59</v>
      </c>
      <c r="B213" s="95" t="s">
        <v>182</v>
      </c>
      <c r="C213" s="59" t="s">
        <v>123</v>
      </c>
      <c r="D213" s="59"/>
      <c r="E213" s="39"/>
      <c r="F213" s="39"/>
      <c r="G213" s="117">
        <f>G215</f>
        <v>0</v>
      </c>
    </row>
    <row r="214" spans="1:7" ht="3.75" customHeight="1" hidden="1">
      <c r="A214" s="38"/>
      <c r="B214" s="44" t="s">
        <v>182</v>
      </c>
      <c r="C214" s="59"/>
      <c r="D214" s="59"/>
      <c r="E214" s="39"/>
      <c r="F214" s="39"/>
      <c r="G214" s="117"/>
    </row>
    <row r="215" spans="1:7" ht="20.25" customHeight="1" hidden="1">
      <c r="A215" s="60" t="s">
        <v>61</v>
      </c>
      <c r="B215" s="44" t="s">
        <v>182</v>
      </c>
      <c r="C215" s="61" t="s">
        <v>123</v>
      </c>
      <c r="D215" s="61" t="s">
        <v>82</v>
      </c>
      <c r="E215" s="62"/>
      <c r="F215" s="62"/>
      <c r="G215" s="118">
        <f>G216</f>
        <v>0</v>
      </c>
    </row>
    <row r="216" spans="1:7" s="17" customFormat="1" ht="33" customHeight="1" hidden="1">
      <c r="A216" s="41" t="s">
        <v>91</v>
      </c>
      <c r="B216" s="44" t="s">
        <v>182</v>
      </c>
      <c r="C216" s="49" t="s">
        <v>123</v>
      </c>
      <c r="D216" s="49" t="s">
        <v>82</v>
      </c>
      <c r="E216" s="49" t="s">
        <v>92</v>
      </c>
      <c r="F216" s="9"/>
      <c r="G216" s="116">
        <f>G217</f>
        <v>0</v>
      </c>
    </row>
    <row r="217" spans="1:7" s="17" customFormat="1" ht="21.75" customHeight="1" hidden="1">
      <c r="A217" s="41" t="s">
        <v>153</v>
      </c>
      <c r="B217" s="44" t="s">
        <v>182</v>
      </c>
      <c r="C217" s="9" t="s">
        <v>123</v>
      </c>
      <c r="D217" s="9" t="s">
        <v>82</v>
      </c>
      <c r="E217" s="49" t="s">
        <v>92</v>
      </c>
      <c r="F217" s="9" t="s">
        <v>154</v>
      </c>
      <c r="G217" s="116"/>
    </row>
    <row r="218" spans="1:7" ht="24" customHeight="1" hidden="1">
      <c r="A218" s="47"/>
      <c r="B218" s="44" t="s">
        <v>182</v>
      </c>
      <c r="C218" s="9"/>
      <c r="D218" s="9"/>
      <c r="E218" s="9"/>
      <c r="F218" s="46"/>
      <c r="G218" s="115"/>
    </row>
    <row r="219" spans="1:7" ht="14.25" customHeight="1" hidden="1">
      <c r="A219" s="38" t="s">
        <v>63</v>
      </c>
      <c r="B219" s="95" t="s">
        <v>182</v>
      </c>
      <c r="C219" s="39" t="s">
        <v>102</v>
      </c>
      <c r="D219" s="53"/>
      <c r="E219" s="53"/>
      <c r="F219" s="53"/>
      <c r="G219" s="117">
        <f>G220</f>
        <v>0</v>
      </c>
    </row>
    <row r="220" spans="1:7" ht="19.5" customHeight="1" hidden="1">
      <c r="A220" s="43" t="s">
        <v>155</v>
      </c>
      <c r="B220" s="44" t="s">
        <v>182</v>
      </c>
      <c r="C220" s="44" t="s">
        <v>102</v>
      </c>
      <c r="D220" s="44" t="s">
        <v>115</v>
      </c>
      <c r="E220" s="44"/>
      <c r="F220" s="44"/>
      <c r="G220" s="114">
        <f>G221</f>
        <v>0</v>
      </c>
    </row>
    <row r="221" spans="1:7" ht="21" customHeight="1" hidden="1">
      <c r="A221" s="41" t="s">
        <v>156</v>
      </c>
      <c r="B221" s="44" t="s">
        <v>182</v>
      </c>
      <c r="C221" s="9" t="s">
        <v>102</v>
      </c>
      <c r="D221" s="9" t="s">
        <v>115</v>
      </c>
      <c r="E221" s="9" t="s">
        <v>157</v>
      </c>
      <c r="F221" s="9"/>
      <c r="G221" s="115">
        <f>G222</f>
        <v>0</v>
      </c>
    </row>
    <row r="222" spans="1:7" ht="18.75" customHeight="1" hidden="1">
      <c r="A222" s="41" t="s">
        <v>158</v>
      </c>
      <c r="B222" s="44" t="s">
        <v>182</v>
      </c>
      <c r="C222" s="9" t="s">
        <v>102</v>
      </c>
      <c r="D222" s="9" t="s">
        <v>115</v>
      </c>
      <c r="E222" s="9" t="s">
        <v>159</v>
      </c>
      <c r="F222" s="9"/>
      <c r="G222" s="115">
        <f>G223+G224</f>
        <v>0</v>
      </c>
    </row>
    <row r="223" spans="1:7" ht="27" customHeight="1" hidden="1">
      <c r="A223" s="41" t="s">
        <v>85</v>
      </c>
      <c r="B223" s="44" t="s">
        <v>182</v>
      </c>
      <c r="C223" s="9" t="s">
        <v>102</v>
      </c>
      <c r="D223" s="9" t="s">
        <v>115</v>
      </c>
      <c r="E223" s="9" t="s">
        <v>159</v>
      </c>
      <c r="F223" s="9" t="s">
        <v>86</v>
      </c>
      <c r="G223" s="115">
        <v>0</v>
      </c>
    </row>
    <row r="224" spans="1:7" ht="20.25" customHeight="1" hidden="1">
      <c r="A224" s="41" t="s">
        <v>87</v>
      </c>
      <c r="B224" s="44" t="s">
        <v>182</v>
      </c>
      <c r="C224" s="9" t="s">
        <v>102</v>
      </c>
      <c r="D224" s="9" t="s">
        <v>115</v>
      </c>
      <c r="E224" s="9" t="s">
        <v>159</v>
      </c>
      <c r="F224" s="9" t="s">
        <v>88</v>
      </c>
      <c r="G224" s="115">
        <v>0</v>
      </c>
    </row>
    <row r="225" spans="1:7" ht="32.25" customHeight="1" hidden="1">
      <c r="A225" s="41"/>
      <c r="B225" s="44" t="s">
        <v>182</v>
      </c>
      <c r="C225" s="9"/>
      <c r="D225" s="9"/>
      <c r="E225" s="49"/>
      <c r="F225" s="5"/>
      <c r="G225" s="115"/>
    </row>
    <row r="226" spans="1:7" ht="14.25" customHeight="1" hidden="1">
      <c r="A226" s="55" t="s">
        <v>67</v>
      </c>
      <c r="B226" s="95" t="s">
        <v>182</v>
      </c>
      <c r="C226" s="39" t="s">
        <v>133</v>
      </c>
      <c r="D226" s="39"/>
      <c r="E226" s="39"/>
      <c r="F226" s="39"/>
      <c r="G226" s="117">
        <f>G227</f>
        <v>0</v>
      </c>
    </row>
    <row r="227" spans="1:7" ht="28.5" customHeight="1" hidden="1">
      <c r="A227" s="56" t="s">
        <v>160</v>
      </c>
      <c r="B227" s="44" t="s">
        <v>182</v>
      </c>
      <c r="C227" s="44" t="s">
        <v>133</v>
      </c>
      <c r="D227" s="44" t="s">
        <v>90</v>
      </c>
      <c r="E227" s="44"/>
      <c r="F227" s="44"/>
      <c r="G227" s="114">
        <f>G228</f>
        <v>0</v>
      </c>
    </row>
    <row r="228" spans="1:7" ht="27.75" customHeight="1" hidden="1">
      <c r="A228" s="74" t="s">
        <v>107</v>
      </c>
      <c r="B228" s="44" t="s">
        <v>182</v>
      </c>
      <c r="C228" s="49" t="s">
        <v>133</v>
      </c>
      <c r="D228" s="49" t="s">
        <v>90</v>
      </c>
      <c r="E228" s="49" t="s">
        <v>108</v>
      </c>
      <c r="F228" s="9"/>
      <c r="G228" s="115">
        <f>G229</f>
        <v>0</v>
      </c>
    </row>
    <row r="229" spans="1:7" ht="37.5" customHeight="1" hidden="1">
      <c r="A229" s="74" t="s">
        <v>161</v>
      </c>
      <c r="B229" s="44" t="s">
        <v>182</v>
      </c>
      <c r="C229" s="49" t="s">
        <v>133</v>
      </c>
      <c r="D229" s="49" t="s">
        <v>90</v>
      </c>
      <c r="E229" s="49" t="s">
        <v>162</v>
      </c>
      <c r="F229" s="9"/>
      <c r="G229" s="115">
        <f>G230</f>
        <v>0</v>
      </c>
    </row>
    <row r="230" spans="1:7" ht="30" customHeight="1" hidden="1">
      <c r="A230" s="41" t="s">
        <v>87</v>
      </c>
      <c r="B230" s="44" t="s">
        <v>182</v>
      </c>
      <c r="C230" s="9" t="s">
        <v>133</v>
      </c>
      <c r="D230" s="9" t="s">
        <v>90</v>
      </c>
      <c r="E230" s="49" t="s">
        <v>162</v>
      </c>
      <c r="F230" s="9" t="s">
        <v>88</v>
      </c>
      <c r="G230" s="115"/>
    </row>
    <row r="231" spans="1:7" ht="51" customHeight="1" hidden="1">
      <c r="A231" s="121" t="s">
        <v>214</v>
      </c>
      <c r="B231" s="95" t="s">
        <v>182</v>
      </c>
      <c r="C231" s="122">
        <v>14</v>
      </c>
      <c r="D231" s="122"/>
      <c r="E231" s="122"/>
      <c r="F231" s="122"/>
      <c r="G231" s="123">
        <f>G232</f>
        <v>0</v>
      </c>
    </row>
    <row r="232" spans="1:7" ht="30" customHeight="1" hidden="1">
      <c r="A232" s="127" t="s">
        <v>215</v>
      </c>
      <c r="B232" s="44" t="s">
        <v>182</v>
      </c>
      <c r="C232" s="124">
        <v>14</v>
      </c>
      <c r="D232" s="125" t="s">
        <v>82</v>
      </c>
      <c r="E232" s="124"/>
      <c r="F232" s="124"/>
      <c r="G232" s="128">
        <f>G233</f>
        <v>0</v>
      </c>
    </row>
    <row r="233" spans="1:7" ht="27" customHeight="1" hidden="1">
      <c r="A233" s="129" t="s">
        <v>216</v>
      </c>
      <c r="B233" s="44" t="s">
        <v>182</v>
      </c>
      <c r="C233" s="124">
        <v>14</v>
      </c>
      <c r="D233" s="125" t="s">
        <v>82</v>
      </c>
      <c r="E233" s="130" t="s">
        <v>217</v>
      </c>
      <c r="F233" s="131"/>
      <c r="G233" s="132">
        <f>G234</f>
        <v>0</v>
      </c>
    </row>
    <row r="234" spans="1:7" ht="34.5" customHeight="1" hidden="1">
      <c r="A234" s="133" t="s">
        <v>218</v>
      </c>
      <c r="B234" s="44" t="s">
        <v>182</v>
      </c>
      <c r="C234" s="124">
        <v>14</v>
      </c>
      <c r="D234" s="125" t="s">
        <v>82</v>
      </c>
      <c r="E234" s="130" t="s">
        <v>217</v>
      </c>
      <c r="F234" s="134" t="s">
        <v>98</v>
      </c>
      <c r="G234" s="132"/>
    </row>
    <row r="235" spans="1:7" ht="16.5" customHeight="1" hidden="1">
      <c r="A235" s="75"/>
      <c r="B235" s="9"/>
      <c r="C235" s="9"/>
      <c r="D235" s="9"/>
      <c r="E235" s="9"/>
      <c r="F235" s="9"/>
      <c r="G235" s="115"/>
    </row>
    <row r="236" spans="1:7" ht="30.75" customHeight="1">
      <c r="A236" s="38" t="s">
        <v>187</v>
      </c>
      <c r="B236" s="39" t="s">
        <v>188</v>
      </c>
      <c r="C236" s="39"/>
      <c r="D236" s="39"/>
      <c r="E236" s="39"/>
      <c r="F236" s="39"/>
      <c r="G236" s="113">
        <f>G237+G243</f>
        <v>148.05</v>
      </c>
    </row>
    <row r="237" spans="1:7" ht="55.5" customHeight="1">
      <c r="A237" s="43" t="s">
        <v>81</v>
      </c>
      <c r="B237" s="44" t="s">
        <v>188</v>
      </c>
      <c r="C237" s="44" t="s">
        <v>80</v>
      </c>
      <c r="D237" s="44" t="s">
        <v>82</v>
      </c>
      <c r="E237" s="44"/>
      <c r="F237" s="44"/>
      <c r="G237" s="114">
        <f>G238</f>
        <v>148.05</v>
      </c>
    </row>
    <row r="238" spans="1:7" ht="38.25" customHeight="1">
      <c r="A238" s="41" t="s">
        <v>83</v>
      </c>
      <c r="B238" s="9" t="s">
        <v>188</v>
      </c>
      <c r="C238" s="9" t="s">
        <v>80</v>
      </c>
      <c r="D238" s="9" t="s">
        <v>82</v>
      </c>
      <c r="E238" s="9" t="s">
        <v>84</v>
      </c>
      <c r="F238" s="9"/>
      <c r="G238" s="115">
        <f>G239+G240</f>
        <v>148.05</v>
      </c>
    </row>
    <row r="239" spans="1:7" ht="51" customHeight="1">
      <c r="A239" s="41" t="s">
        <v>85</v>
      </c>
      <c r="B239" s="9" t="s">
        <v>188</v>
      </c>
      <c r="C239" s="9" t="s">
        <v>80</v>
      </c>
      <c r="D239" s="9" t="s">
        <v>82</v>
      </c>
      <c r="E239" s="9" t="s">
        <v>84</v>
      </c>
      <c r="F239" s="9" t="s">
        <v>86</v>
      </c>
      <c r="G239" s="115">
        <v>119.25</v>
      </c>
    </row>
    <row r="240" spans="1:7" ht="25.5">
      <c r="A240" s="41" t="s">
        <v>87</v>
      </c>
      <c r="B240" s="9" t="s">
        <v>188</v>
      </c>
      <c r="C240" s="9" t="s">
        <v>80</v>
      </c>
      <c r="D240" s="9" t="s">
        <v>82</v>
      </c>
      <c r="E240" s="9" t="s">
        <v>84</v>
      </c>
      <c r="F240" s="9" t="s">
        <v>88</v>
      </c>
      <c r="G240" s="115">
        <v>28.8</v>
      </c>
    </row>
    <row r="241" spans="1:7" ht="27" customHeight="1" hidden="1">
      <c r="A241" s="43" t="s">
        <v>103</v>
      </c>
      <c r="B241" s="105" t="s">
        <v>188</v>
      </c>
      <c r="C241" s="105" t="s">
        <v>80</v>
      </c>
      <c r="D241" s="105" t="s">
        <v>104</v>
      </c>
      <c r="E241" s="9"/>
      <c r="F241" s="9"/>
      <c r="G241" s="115">
        <f>G242</f>
        <v>0</v>
      </c>
    </row>
    <row r="242" spans="1:7" ht="42.75" customHeight="1" hidden="1">
      <c r="A242" s="41" t="s">
        <v>83</v>
      </c>
      <c r="B242" s="105" t="s">
        <v>188</v>
      </c>
      <c r="C242" s="105" t="s">
        <v>80</v>
      </c>
      <c r="D242" s="105" t="s">
        <v>104</v>
      </c>
      <c r="E242" s="9" t="s">
        <v>84</v>
      </c>
      <c r="F242" s="9"/>
      <c r="G242" s="115">
        <f>G243</f>
        <v>0</v>
      </c>
    </row>
    <row r="243" spans="1:7" ht="30" customHeight="1" hidden="1">
      <c r="A243" s="41" t="s">
        <v>87</v>
      </c>
      <c r="B243" s="105" t="s">
        <v>188</v>
      </c>
      <c r="C243" s="105" t="s">
        <v>80</v>
      </c>
      <c r="D243" s="105" t="s">
        <v>104</v>
      </c>
      <c r="E243" s="9" t="s">
        <v>84</v>
      </c>
      <c r="F243" s="105" t="s">
        <v>88</v>
      </c>
      <c r="G243" s="115"/>
    </row>
    <row r="244" spans="1:7" ht="41.25" customHeight="1">
      <c r="A244" s="38" t="s">
        <v>181</v>
      </c>
      <c r="B244" s="39" t="s">
        <v>182</v>
      </c>
      <c r="C244" s="39"/>
      <c r="D244" s="39"/>
      <c r="E244" s="39"/>
      <c r="F244" s="39"/>
      <c r="G244" s="173">
        <f>G245</f>
        <v>874</v>
      </c>
    </row>
    <row r="245" spans="1:7" ht="27" customHeight="1">
      <c r="A245" s="43" t="s">
        <v>103</v>
      </c>
      <c r="B245" s="44" t="s">
        <v>182</v>
      </c>
      <c r="C245" s="44" t="s">
        <v>80</v>
      </c>
      <c r="D245" s="44" t="s">
        <v>104</v>
      </c>
      <c r="E245" s="44"/>
      <c r="F245" s="44"/>
      <c r="G245" s="174">
        <f>G246</f>
        <v>874</v>
      </c>
    </row>
    <row r="246" spans="1:7" ht="40.5" customHeight="1">
      <c r="A246" s="41" t="s">
        <v>91</v>
      </c>
      <c r="B246" s="44" t="s">
        <v>182</v>
      </c>
      <c r="C246" s="9" t="s">
        <v>80</v>
      </c>
      <c r="D246" s="9" t="s">
        <v>104</v>
      </c>
      <c r="E246" s="9" t="s">
        <v>92</v>
      </c>
      <c r="F246" s="9"/>
      <c r="G246" s="175">
        <f>G247</f>
        <v>874</v>
      </c>
    </row>
    <row r="247" spans="1:7" ht="29.25" customHeight="1">
      <c r="A247" s="41" t="s">
        <v>93</v>
      </c>
      <c r="B247" s="44" t="s">
        <v>182</v>
      </c>
      <c r="C247" s="9" t="s">
        <v>80</v>
      </c>
      <c r="D247" s="9" t="s">
        <v>104</v>
      </c>
      <c r="E247" s="9" t="s">
        <v>92</v>
      </c>
      <c r="F247" s="9" t="s">
        <v>94</v>
      </c>
      <c r="G247" s="176">
        <v>874</v>
      </c>
    </row>
    <row r="248" spans="1:7" s="23" customFormat="1" ht="12.75">
      <c r="A248" s="76" t="s">
        <v>163</v>
      </c>
      <c r="B248" s="177"/>
      <c r="C248" s="177"/>
      <c r="D248" s="177"/>
      <c r="E248" s="177"/>
      <c r="F248" s="177"/>
      <c r="G248" s="178">
        <f>G244+G236+G14</f>
        <v>34035.65200000001</v>
      </c>
    </row>
  </sheetData>
  <sheetProtection selectLockedCells="1" selectUnlockedCells="1"/>
  <mergeCells count="12">
    <mergeCell ref="A7:G7"/>
    <mergeCell ref="A8:G8"/>
    <mergeCell ref="F11:F13"/>
    <mergeCell ref="G11:G13"/>
    <mergeCell ref="C4:G4"/>
    <mergeCell ref="A5:G5"/>
    <mergeCell ref="A9:G9"/>
    <mergeCell ref="A11:A13"/>
    <mergeCell ref="B11:B13"/>
    <mergeCell ref="C11:C13"/>
    <mergeCell ref="D11:D13"/>
    <mergeCell ref="E11:E13"/>
  </mergeCells>
  <printOptions/>
  <pageMargins left="0" right="0" top="0.3937007874015748" bottom="0.1968503937007874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F28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8.25390625" style="0" customWidth="1"/>
    <col min="2" max="2" width="12.875" style="0" customWidth="1"/>
    <col min="3" max="3" width="21.875" style="0" customWidth="1"/>
    <col min="4" max="4" width="14.00390625" style="0" hidden="1" customWidth="1"/>
    <col min="5" max="5" width="14.375" style="0" customWidth="1"/>
    <col min="6" max="6" width="15.625" style="0" customWidth="1"/>
  </cols>
  <sheetData>
    <row r="1" ht="12.75">
      <c r="A1" t="s">
        <v>268</v>
      </c>
    </row>
    <row r="3" spans="3:5" ht="12.75">
      <c r="C3" s="194" t="s">
        <v>231</v>
      </c>
      <c r="D3" s="193"/>
      <c r="E3" s="2"/>
    </row>
    <row r="4" spans="1:5" ht="12.75">
      <c r="A4" s="1"/>
      <c r="B4" s="1"/>
      <c r="C4" s="1"/>
      <c r="D4" s="1"/>
      <c r="E4" s="82" t="s">
        <v>1</v>
      </c>
    </row>
    <row r="5" spans="1:5" ht="12.75">
      <c r="A5" s="1"/>
      <c r="B5" s="205" t="s">
        <v>251</v>
      </c>
      <c r="C5" s="205"/>
      <c r="D5" s="205"/>
      <c r="E5" s="205"/>
    </row>
    <row r="6" spans="1:4" ht="12.75">
      <c r="A6" s="1"/>
      <c r="B6" s="1"/>
      <c r="C6" s="1"/>
      <c r="D6" s="1"/>
    </row>
    <row r="7" spans="1:4" ht="12.75">
      <c r="A7" s="82"/>
      <c r="B7" s="82"/>
      <c r="C7" s="82"/>
      <c r="D7" s="82"/>
    </row>
    <row r="8" spans="1:2" ht="15.75">
      <c r="A8" s="146" t="s">
        <v>229</v>
      </c>
      <c r="B8" s="146"/>
    </row>
    <row r="9" spans="1:4" ht="15.75">
      <c r="A9" s="204" t="s">
        <v>254</v>
      </c>
      <c r="B9" s="204"/>
      <c r="C9" s="204"/>
      <c r="D9" s="204"/>
    </row>
    <row r="10" spans="1:2" ht="12.75">
      <c r="A10" s="98"/>
      <c r="B10" s="98"/>
    </row>
    <row r="11" spans="1:2" ht="12.75">
      <c r="A11" s="4"/>
      <c r="B11" s="4"/>
    </row>
    <row r="12" spans="1:6" ht="33" customHeight="1">
      <c r="A12" s="99"/>
      <c r="B12" s="165" t="s">
        <v>190</v>
      </c>
      <c r="C12" s="164" t="s">
        <v>208</v>
      </c>
      <c r="D12" s="5"/>
      <c r="E12" s="164" t="s">
        <v>222</v>
      </c>
      <c r="F12" s="164" t="s">
        <v>253</v>
      </c>
    </row>
    <row r="13" spans="1:6" ht="26.25" customHeight="1">
      <c r="A13" s="100" t="s">
        <v>189</v>
      </c>
      <c r="B13" s="100"/>
      <c r="C13" s="208" t="s">
        <v>230</v>
      </c>
      <c r="D13" s="208"/>
      <c r="E13" s="208"/>
      <c r="F13" s="208"/>
    </row>
    <row r="14" spans="1:6" ht="10.5" customHeight="1">
      <c r="A14" s="102"/>
      <c r="B14" s="102"/>
      <c r="C14" s="208"/>
      <c r="D14" s="208"/>
      <c r="E14" s="208"/>
      <c r="F14" s="208"/>
    </row>
    <row r="15" spans="1:6" ht="12.75">
      <c r="A15" s="96" t="s">
        <v>191</v>
      </c>
      <c r="B15" s="192">
        <f>SUM(C15:D16)</f>
        <v>3938.5</v>
      </c>
      <c r="C15" s="206">
        <v>3938.5</v>
      </c>
      <c r="D15" s="206"/>
      <c r="E15" s="206">
        <v>2939.9</v>
      </c>
      <c r="F15" s="206">
        <v>2482.5</v>
      </c>
    </row>
    <row r="16" spans="1:6" ht="12.75">
      <c r="A16" s="97" t="s">
        <v>192</v>
      </c>
      <c r="B16" s="192"/>
      <c r="C16" s="207"/>
      <c r="D16" s="207"/>
      <c r="E16" s="207"/>
      <c r="F16" s="207"/>
    </row>
    <row r="23" spans="1:4" ht="12.75">
      <c r="A23" s="70"/>
      <c r="B23" s="70"/>
      <c r="C23" s="70"/>
      <c r="D23" s="70"/>
    </row>
    <row r="24" spans="1:4" ht="12.75">
      <c r="A24" s="70"/>
      <c r="B24" s="70"/>
      <c r="C24" s="70"/>
      <c r="D24" s="70"/>
    </row>
    <row r="25" spans="1:4" ht="12.75">
      <c r="A25" s="70"/>
      <c r="B25" s="70"/>
      <c r="C25" s="70"/>
      <c r="D25" s="70"/>
    </row>
    <row r="26" spans="1:4" ht="12.75">
      <c r="A26" s="70"/>
      <c r="B26" s="70"/>
      <c r="C26" s="70"/>
      <c r="D26" s="70"/>
    </row>
    <row r="27" spans="1:4" ht="12.75">
      <c r="A27" s="70"/>
      <c r="B27" s="70"/>
      <c r="C27" s="70"/>
      <c r="D27" s="70"/>
    </row>
    <row r="28" spans="1:4" ht="12.75">
      <c r="A28" s="70"/>
      <c r="B28" s="70"/>
      <c r="C28" s="70"/>
      <c r="D28" s="70"/>
    </row>
  </sheetData>
  <sheetProtection selectLockedCells="1" selectUnlockedCells="1"/>
  <mergeCells count="9">
    <mergeCell ref="A9:D9"/>
    <mergeCell ref="C3:D3"/>
    <mergeCell ref="B5:E5"/>
    <mergeCell ref="E15:E16"/>
    <mergeCell ref="F15:F16"/>
    <mergeCell ref="C13:F14"/>
    <mergeCell ref="B15:B16"/>
    <mergeCell ref="C15:C16"/>
    <mergeCell ref="D15:D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50" sqref="J50"/>
    </sheetView>
  </sheetViews>
  <sheetFormatPr defaultColWidth="9.00390625" defaultRowHeight="12.75"/>
  <cols>
    <col min="1" max="1" width="14.375" style="0" customWidth="1"/>
    <col min="4" max="4" width="7.125" style="0" customWidth="1"/>
    <col min="5" max="5" width="8.625" style="0" customWidth="1"/>
    <col min="6" max="6" width="4.625" style="0" customWidth="1"/>
    <col min="7" max="7" width="5.125" style="0" customWidth="1"/>
    <col min="8" max="8" width="15.875" style="0" customWidth="1"/>
    <col min="9" max="9" width="4.25390625" style="0" customWidth="1"/>
    <col min="10" max="10" width="10.625" style="0" customWidth="1"/>
  </cols>
  <sheetData>
    <row r="1" ht="12.75">
      <c r="A1" t="s">
        <v>261</v>
      </c>
    </row>
    <row r="2" ht="12.75">
      <c r="G2" t="s">
        <v>193</v>
      </c>
    </row>
    <row r="3" spans="5:10" ht="12.75">
      <c r="E3" s="1"/>
      <c r="F3" s="1"/>
      <c r="G3" s="1"/>
      <c r="H3" s="82" t="s">
        <v>1</v>
      </c>
      <c r="I3" s="1"/>
      <c r="J3" s="1"/>
    </row>
    <row r="4" spans="5:10" ht="12.75">
      <c r="E4" s="163" t="s">
        <v>251</v>
      </c>
      <c r="F4" s="163"/>
      <c r="G4" s="163"/>
      <c r="H4" s="163"/>
      <c r="I4" s="1"/>
      <c r="J4" s="1"/>
    </row>
    <row r="5" spans="6:10" ht="12.75">
      <c r="F5" s="70"/>
      <c r="G5" s="70"/>
      <c r="H5" s="70"/>
      <c r="I5" s="70"/>
      <c r="J5" s="70"/>
    </row>
    <row r="10" spans="3:6" ht="12.75">
      <c r="C10" s="147"/>
      <c r="D10" s="224" t="s">
        <v>232</v>
      </c>
      <c r="E10" s="224"/>
      <c r="F10" s="147"/>
    </row>
    <row r="11" spans="3:6" ht="12.75">
      <c r="C11" s="147" t="s">
        <v>248</v>
      </c>
      <c r="D11" s="147"/>
      <c r="E11" s="147"/>
      <c r="F11" s="147"/>
    </row>
    <row r="12" spans="2:8" ht="12.75">
      <c r="B12" s="224" t="s">
        <v>260</v>
      </c>
      <c r="C12" s="224"/>
      <c r="D12" s="224"/>
      <c r="E12" s="224"/>
      <c r="F12" s="224"/>
      <c r="G12" s="224"/>
      <c r="H12" s="224"/>
    </row>
    <row r="13" spans="2:8" ht="12.75">
      <c r="B13" s="3"/>
      <c r="C13" s="3"/>
      <c r="D13" s="3"/>
      <c r="E13" s="3"/>
      <c r="F13" s="3"/>
      <c r="G13" s="3"/>
      <c r="H13" s="3"/>
    </row>
    <row r="15" ht="12.75">
      <c r="B15" t="s">
        <v>249</v>
      </c>
    </row>
    <row r="16" ht="12.75">
      <c r="A16" t="s">
        <v>233</v>
      </c>
    </row>
    <row r="17" ht="12.75">
      <c r="A17" t="s">
        <v>234</v>
      </c>
    </row>
    <row r="18" ht="12.75">
      <c r="A18" t="s">
        <v>235</v>
      </c>
    </row>
    <row r="22" spans="1:9" s="23" customFormat="1" ht="11.25" customHeight="1">
      <c r="A22" s="225" t="s">
        <v>236</v>
      </c>
      <c r="B22" s="225"/>
      <c r="C22" s="225"/>
      <c r="D22" s="225"/>
      <c r="E22" s="225"/>
      <c r="F22" s="225"/>
      <c r="G22" s="225"/>
      <c r="H22" s="225"/>
      <c r="I22" s="225"/>
    </row>
    <row r="23" spans="1:9" s="23" customFormat="1" ht="12.75">
      <c r="A23" s="225" t="s">
        <v>237</v>
      </c>
      <c r="B23" s="225"/>
      <c r="C23" s="225"/>
      <c r="D23" s="225"/>
      <c r="E23" s="225"/>
      <c r="F23" s="225"/>
      <c r="G23" s="225"/>
      <c r="H23" s="225"/>
      <c r="I23" s="225"/>
    </row>
    <row r="24" spans="1:9" s="23" customFormat="1" ht="12.75">
      <c r="A24" s="225" t="s">
        <v>255</v>
      </c>
      <c r="B24" s="225"/>
      <c r="C24" s="225"/>
      <c r="D24" s="225"/>
      <c r="E24" s="225"/>
      <c r="F24" s="225"/>
      <c r="G24" s="225"/>
      <c r="H24" s="225"/>
      <c r="I24" s="225"/>
    </row>
    <row r="26" spans="1:8" ht="12.75">
      <c r="A26" s="226" t="s">
        <v>194</v>
      </c>
      <c r="B26" s="226"/>
      <c r="C26" s="226"/>
      <c r="D26" s="226"/>
      <c r="E26" s="226"/>
      <c r="F26" s="226"/>
      <c r="G26" s="226"/>
      <c r="H26" s="226" t="s">
        <v>238</v>
      </c>
    </row>
    <row r="27" spans="1:8" ht="12.75">
      <c r="A27" s="227"/>
      <c r="B27" s="227"/>
      <c r="C27" s="227"/>
      <c r="D27" s="227"/>
      <c r="E27" s="227"/>
      <c r="F27" s="227"/>
      <c r="G27" s="227"/>
      <c r="H27" s="227"/>
    </row>
    <row r="28" spans="1:8" ht="12.75">
      <c r="A28" s="228"/>
      <c r="B28" s="228"/>
      <c r="C28" s="228"/>
      <c r="D28" s="228"/>
      <c r="E28" s="228"/>
      <c r="F28" s="228"/>
      <c r="G28" s="228"/>
      <c r="H28" s="228"/>
    </row>
    <row r="29" spans="1:8" ht="12.75">
      <c r="A29" s="222">
        <v>1</v>
      </c>
      <c r="B29" s="222"/>
      <c r="C29" s="222"/>
      <c r="D29" s="222"/>
      <c r="E29" s="222"/>
      <c r="F29" s="222"/>
      <c r="G29" s="222"/>
      <c r="H29" s="148">
        <v>2</v>
      </c>
    </row>
    <row r="30" spans="1:8" ht="12.75">
      <c r="A30" s="223" t="s">
        <v>239</v>
      </c>
      <c r="B30" s="223"/>
      <c r="C30" s="223"/>
      <c r="D30" s="223"/>
      <c r="E30" s="223"/>
      <c r="F30" s="223"/>
      <c r="G30" s="223"/>
      <c r="H30" s="101">
        <f>H31-H32</f>
        <v>0</v>
      </c>
    </row>
    <row r="31" spans="1:8" ht="12.75">
      <c r="A31" s="202" t="s">
        <v>195</v>
      </c>
      <c r="B31" s="202"/>
      <c r="C31" s="202"/>
      <c r="D31" s="202"/>
      <c r="E31" s="202"/>
      <c r="F31" s="202"/>
      <c r="G31" s="101"/>
      <c r="H31" s="101"/>
    </row>
    <row r="32" spans="1:8" ht="12.75">
      <c r="A32" s="202" t="s">
        <v>196</v>
      </c>
      <c r="B32" s="202"/>
      <c r="C32" s="202"/>
      <c r="D32" s="202"/>
      <c r="E32" s="202"/>
      <c r="F32" s="202"/>
      <c r="G32" s="101"/>
      <c r="H32" s="101">
        <v>0</v>
      </c>
    </row>
    <row r="33" spans="1:8" ht="12.75">
      <c r="A33" s="101"/>
      <c r="B33" s="101"/>
      <c r="C33" s="101"/>
      <c r="D33" s="101"/>
      <c r="E33" s="101"/>
      <c r="F33" s="101"/>
      <c r="G33" s="101"/>
      <c r="H33" s="101"/>
    </row>
    <row r="34" spans="1:8" ht="12.75">
      <c r="A34" s="202"/>
      <c r="B34" s="202"/>
      <c r="C34" s="202"/>
      <c r="D34" s="202"/>
      <c r="E34" s="202"/>
      <c r="F34" s="202"/>
      <c r="G34" s="153"/>
      <c r="H34" s="153"/>
    </row>
    <row r="35" spans="1:8" ht="12.75">
      <c r="A35" s="202"/>
      <c r="B35" s="202"/>
      <c r="C35" s="202"/>
      <c r="D35" s="202"/>
      <c r="E35" s="202"/>
      <c r="F35" s="202"/>
      <c r="G35" s="153"/>
      <c r="H35" s="153"/>
    </row>
    <row r="37" spans="1:9" ht="30" customHeight="1">
      <c r="A37" s="210" t="s">
        <v>256</v>
      </c>
      <c r="B37" s="210"/>
      <c r="C37" s="210"/>
      <c r="D37" s="210"/>
      <c r="E37" s="210"/>
      <c r="F37" s="210"/>
      <c r="G37" s="210"/>
      <c r="H37" s="210"/>
      <c r="I37" s="210"/>
    </row>
    <row r="39" spans="1:9" ht="12.75">
      <c r="A39" s="149"/>
      <c r="B39" s="150"/>
      <c r="C39" s="150"/>
      <c r="D39" s="150"/>
      <c r="E39" s="150"/>
      <c r="F39" s="151"/>
      <c r="G39" s="211" t="s">
        <v>238</v>
      </c>
      <c r="H39" s="212"/>
      <c r="I39" s="213"/>
    </row>
    <row r="40" spans="1:9" ht="12.75">
      <c r="A40" s="152"/>
      <c r="B40" s="220" t="s">
        <v>240</v>
      </c>
      <c r="C40" s="220"/>
      <c r="D40" s="220"/>
      <c r="E40" s="220"/>
      <c r="F40" s="26"/>
      <c r="G40" s="214"/>
      <c r="H40" s="215"/>
      <c r="I40" s="216"/>
    </row>
    <row r="41" spans="1:9" ht="12.75">
      <c r="A41" s="158"/>
      <c r="B41" s="159"/>
      <c r="C41" s="159"/>
      <c r="D41" s="159"/>
      <c r="E41" s="159"/>
      <c r="F41" s="160"/>
      <c r="G41" s="217"/>
      <c r="H41" s="218"/>
      <c r="I41" s="219"/>
    </row>
    <row r="42" spans="1:9" ht="12.75">
      <c r="A42" s="154"/>
      <c r="B42" s="155"/>
      <c r="C42" s="156">
        <v>1</v>
      </c>
      <c r="D42" s="155"/>
      <c r="E42" s="155"/>
      <c r="F42" s="157"/>
      <c r="G42" s="161"/>
      <c r="H42" s="156">
        <v>2</v>
      </c>
      <c r="I42" s="162"/>
    </row>
    <row r="43" spans="1:9" ht="12.75">
      <c r="A43" s="221"/>
      <c r="B43" s="221"/>
      <c r="C43" s="221"/>
      <c r="D43" s="221"/>
      <c r="E43" s="221"/>
      <c r="F43" s="221"/>
      <c r="G43" s="153"/>
      <c r="H43" s="153"/>
      <c r="I43" s="153"/>
    </row>
    <row r="44" spans="1:9" ht="12.75">
      <c r="A44" s="202" t="s">
        <v>241</v>
      </c>
      <c r="B44" s="202"/>
      <c r="C44" s="202"/>
      <c r="D44" s="202"/>
      <c r="E44" s="202"/>
      <c r="F44" s="202"/>
      <c r="G44" s="153"/>
      <c r="H44" s="153"/>
      <c r="I44" s="153"/>
    </row>
    <row r="45" spans="1:9" ht="12.75">
      <c r="A45" s="202" t="s">
        <v>242</v>
      </c>
      <c r="B45" s="202"/>
      <c r="C45" s="202"/>
      <c r="D45" s="202"/>
      <c r="E45" s="202"/>
      <c r="F45" s="202"/>
      <c r="G45" s="153"/>
      <c r="H45" s="153"/>
      <c r="I45" s="153"/>
    </row>
    <row r="46" spans="1:9" ht="12.75">
      <c r="A46" s="209"/>
      <c r="B46" s="209"/>
      <c r="C46" s="209"/>
      <c r="D46" s="209"/>
      <c r="E46" s="209"/>
      <c r="F46" s="209"/>
      <c r="G46" s="153"/>
      <c r="H46" s="153"/>
      <c r="I46" s="153"/>
    </row>
    <row r="47" spans="1:8" ht="12.75">
      <c r="A47" s="1" t="s">
        <v>243</v>
      </c>
      <c r="B47" s="1"/>
      <c r="C47" s="1"/>
      <c r="D47" s="1"/>
      <c r="E47" s="1"/>
      <c r="F47" s="1"/>
      <c r="G47" s="1"/>
      <c r="H47" s="1"/>
    </row>
    <row r="48" spans="1:8" ht="12.75">
      <c r="A48" t="s">
        <v>244</v>
      </c>
      <c r="G48" s="70"/>
      <c r="H48" s="70"/>
    </row>
    <row r="49" spans="1:8" ht="12.75">
      <c r="A49" t="s">
        <v>245</v>
      </c>
      <c r="H49" s="70">
        <v>-84.5</v>
      </c>
    </row>
    <row r="51" spans="1:8" ht="12.75">
      <c r="A51" t="s">
        <v>246</v>
      </c>
      <c r="G51" s="70"/>
      <c r="H51" s="70"/>
    </row>
    <row r="52" spans="1:8" ht="12.75">
      <c r="A52" t="s">
        <v>247</v>
      </c>
      <c r="H52" s="70">
        <f>H45+H49</f>
        <v>-84.5</v>
      </c>
    </row>
    <row r="56" ht="12.75" hidden="1"/>
    <row r="57" ht="12.75">
      <c r="A57" t="s">
        <v>262</v>
      </c>
    </row>
    <row r="58" ht="12.75" hidden="1"/>
    <row r="59" spans="1:8" ht="12.75">
      <c r="A59" t="s">
        <v>263</v>
      </c>
      <c r="H59" t="s">
        <v>264</v>
      </c>
    </row>
  </sheetData>
  <sheetProtection/>
  <mergeCells count="20">
    <mergeCell ref="D10:E10"/>
    <mergeCell ref="B12:H12"/>
    <mergeCell ref="A22:I22"/>
    <mergeCell ref="A23:I23"/>
    <mergeCell ref="A24:I24"/>
    <mergeCell ref="A26:G28"/>
    <mergeCell ref="H26:H28"/>
    <mergeCell ref="A29:G29"/>
    <mergeCell ref="A30:G30"/>
    <mergeCell ref="A31:F31"/>
    <mergeCell ref="A32:F32"/>
    <mergeCell ref="A34:F34"/>
    <mergeCell ref="A35:F35"/>
    <mergeCell ref="A44:F44"/>
    <mergeCell ref="A45:F45"/>
    <mergeCell ref="A46:F46"/>
    <mergeCell ref="A37:I37"/>
    <mergeCell ref="G39:I41"/>
    <mergeCell ref="B40:E40"/>
    <mergeCell ref="A43:F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Л.В. Курдина</dc:creator>
  <cp:keywords/>
  <dc:description/>
  <cp:lastModifiedBy>First</cp:lastModifiedBy>
  <cp:lastPrinted>2022-04-25T06:47:58Z</cp:lastPrinted>
  <dcterms:created xsi:type="dcterms:W3CDTF">2020-11-16T14:37:51Z</dcterms:created>
  <dcterms:modified xsi:type="dcterms:W3CDTF">2022-04-25T06:51:56Z</dcterms:modified>
  <cp:category/>
  <cp:version/>
  <cp:contentType/>
  <cp:contentStatus/>
</cp:coreProperties>
</file>