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3"/>
  </bookViews>
  <sheets>
    <sheet name="первоначальный" sheetId="1" r:id="rId1"/>
    <sheet name="№1" sheetId="2" r:id="rId2"/>
    <sheet name="№2" sheetId="3" r:id="rId3"/>
    <sheet name="№3" sheetId="4" r:id="rId4"/>
  </sheets>
  <definedNames/>
  <calcPr fullCalcOnLoad="1"/>
</workbook>
</file>

<file path=xl/sharedStrings.xml><?xml version="1.0" encoding="utf-8"?>
<sst xmlns="http://schemas.openxmlformats.org/spreadsheetml/2006/main" count="452" uniqueCount="119">
  <si>
    <t>Наименование</t>
  </si>
  <si>
    <t>000 2 02 00000 00 0000 000</t>
  </si>
  <si>
    <t>000 1 01 00000 00 0000 000</t>
  </si>
  <si>
    <t>000 1 11 05000 00 0000 120</t>
  </si>
  <si>
    <t>Единый сельскохозяйственный налог</t>
  </si>
  <si>
    <t>000 1 05 00000 00 0000 000</t>
  </si>
  <si>
    <t>тыс.руб.</t>
  </si>
  <si>
    <t>Налоги на совокупный доход</t>
  </si>
  <si>
    <t>ИТОГО ДОХОДОВ ПО БЮДЖЕТУ</t>
  </si>
  <si>
    <t>000 2 00 00000 00 0000 000</t>
  </si>
  <si>
    <t>Коды</t>
  </si>
  <si>
    <t>бюджетной</t>
  </si>
  <si>
    <t>000 1 00 00000 00 0000 000</t>
  </si>
  <si>
    <t>Безвозмездные поступления от других бюджетов бюджетной системы Российской Федерации</t>
  </si>
  <si>
    <t xml:space="preserve">Налоги  на прибыль, доходы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</si>
  <si>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</si>
  <si>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</si>
  <si>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</si>
  <si>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</si>
  <si>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</si>
  <si>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</si>
  <si>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</si>
  <si>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</si>
  <si>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классификации</t>
  </si>
  <si>
    <t>000 1 14 00000 00 0000 000</t>
  </si>
  <si>
    <t>Доходы от продажи материальных и нематериальных активов</t>
  </si>
  <si>
    <t>Иные межбюджетные трансферты</t>
  </si>
  <si>
    <t>000 1 08 00000 00 0000 000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</si>
  <si>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</si>
  <si>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</si>
  <si>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</si>
  <si>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</si>
  <si>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Субсидии бюджетам субъектов Российской Федерации и муниципальных образований (межбюджетные субсидии)</t>
  </si>
  <si>
    <t>Государственная пошлина</t>
  </si>
  <si>
    <t>Государственная пошлина за совершение нотариальных действий (за исключением действий,  совершаемых консульскими учреждениями Российской Федерации)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</si>
  <si>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</si>
  <si>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000 1 01 02010 01 0000 110</t>
  </si>
  <si>
    <t>000 1 16 00000 00 0000 000</t>
  </si>
  <si>
    <t>Штрафы, санкции,возмещение ущерба</t>
  </si>
  <si>
    <t>000 1 03 00000 00 0000 000</t>
  </si>
  <si>
    <t>Налоги на товары (работы, услуги), реализуемые на территории Российской Федерации</t>
  </si>
  <si>
    <t>Прогноз поступления доходов в бюджет</t>
  </si>
  <si>
    <t>000 1 13 00000 00 0000 000</t>
  </si>
  <si>
    <t>Доходы от оказания платных услуг (работ) и компенсации затрат государства</t>
  </si>
  <si>
    <t>000 1 06 01030 13 0000 110</t>
  </si>
  <si>
    <t>Налог на имущество физических лиц, 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</si>
  <si>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</si>
  <si>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</si>
  <si>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</si>
  <si>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</si>
  <si>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000 1 11  05035 13 0000 120</t>
  </si>
  <si>
    <t xml:space="preserve"> Доходы от сдачи в аренду имущества, находящегося  в оперативном управлении органов городских поселений и созданных ими учреждений (за исключением имущества муниципальных бюджетных и автономных учреждений)</t>
  </si>
  <si>
    <t>000 1 11 05013 13 0000 120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</si>
  <si>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</si>
  <si>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</si>
  <si>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</si>
  <si>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</si>
  <si>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</si>
  <si>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</si>
  <si>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</si>
  <si>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</si>
  <si>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000 1 11 05025 13 0000 120</t>
  </si>
  <si>
    <t>000 1 13 02995 13 0000 130</t>
  </si>
  <si>
    <t>Прочие доходы от компенсации затрат бюджетов городских поселений</t>
  </si>
  <si>
    <t>000 1 05 03010 01 0000 110</t>
  </si>
  <si>
    <t>000 1 14 06025 13 0000 430</t>
  </si>
  <si>
    <t xml:space="preserve">                                                                                   Приложение № 3</t>
  </si>
  <si>
    <t xml:space="preserve">                                                                                               от _________________    № ______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</si>
  <si>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</si>
  <si>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</si>
  <si>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сос статьями 227, 227.1 и 228 Налогового кодекса Российской Федерации</t>
  </si>
  <si>
    <t xml:space="preserve">БЕЗВОЗМЕЗДНЫЕ ПОСТУПЛЕНИЯ </t>
  </si>
  <si>
    <t xml:space="preserve">Дотации бюджетам бюджетной системы субъектов Российской Федерации </t>
  </si>
  <si>
    <t xml:space="preserve">Субвенции  бюджетам бюджетной системы Российской Федерации  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</si>
  <si>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</si>
  <si>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Прочие межбюджетные трансферты, передаваемые бюджетам городских поселений</t>
  </si>
  <si>
    <t>000 2 02 15001 13 0000 150</t>
  </si>
  <si>
    <t>000 2 02 30024 13 0000 150</t>
  </si>
  <si>
    <t>000 2 02 35118 13 0000 150</t>
  </si>
  <si>
    <t>000 2 02 49999 13 0000 150</t>
  </si>
  <si>
    <t>Межбюджетные трансферты, передаваемые бюджетам городских поселений   из бюджета муниципального района  на осуществление части полномочий по решению вопросов местного значения  в соответствии с заключенными соглашениями</t>
  </si>
  <si>
    <t>2022 год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</si>
  <si>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</si>
  <si>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</si>
  <si>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</si>
  <si>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</si>
  <si>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</si>
  <si>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</si>
  <si>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</si>
  <si>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</si>
  <si>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</si>
  <si>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000 2 02 10000 00 0000 150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</si>
  <si>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учреждений)</t>
  </si>
  <si>
    <t xml:space="preserve">                                                                                                                Собрания народных депутатов                  </t>
  </si>
  <si>
    <t xml:space="preserve">                                                                                       к решению Руднянского городского</t>
  </si>
  <si>
    <t>2023 год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</si>
  <si>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</si>
  <si>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</si>
  <si>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</si>
  <si>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000 2 02 40000 00 0000 150</t>
  </si>
  <si>
    <t>000 2 02 40014 13 0000 150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</si>
  <si>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</si>
  <si>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</si>
  <si>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- субсидии из областного бюджета местным бюджетам на софинансирование капитальных вложений в объекты питьевого водоснабжения</t>
  </si>
  <si>
    <t>2024 год</t>
  </si>
  <si>
    <t>Руднянского городского поселения  на 2022 год и плановый период 2023 и 2024 годов.</t>
  </si>
  <si>
    <t>Дотации  бюджетам городских поселений на выравнивание  бюджетной обеспеченности из бюджета субъекта Российской Федерации</t>
  </si>
  <si>
    <t>Субвенции бюджетам городских поселений  на осуществление  первичного  воинского  учета органами местного самоуправления поселений, муниципальных и городских округов</t>
  </si>
  <si>
    <t>-содержание объектов благоустройства</t>
  </si>
  <si>
    <t>- содержание дорожной техники</t>
  </si>
  <si>
    <t>- ремонт автомобильных дорог</t>
  </si>
  <si>
    <t>000 2 07 00000 00 0000 150</t>
  </si>
  <si>
    <t>Прочие безвозмездные поступления</t>
  </si>
  <si>
    <t>000 2 07 05030 13 0000 150</t>
  </si>
  <si>
    <t>Прочие безвозмездные поступления в бюджеты городских поселений</t>
  </si>
  <si>
    <t>000 2 02 29999 13 0000 150</t>
  </si>
  <si>
    <t xml:space="preserve">Субсидии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
</t>
  </si>
  <si>
    <t>Прочие субсидии бюджетам городских поселений</t>
  </si>
  <si>
    <t>Субсидия на поощрение победителей конкурса на лучшую организацию работы в представительных органах местного самоуправления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</si>
</sst>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"/>
    <numFmt numFmtId="180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172" fontId="3" fillId="0" borderId="1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4" xfId="0" applyNumberFormat="1" applyBorder="1" applyAlignment="1">
      <alignment wrapText="1"/>
    </xf>
    <xf numFmtId="0" fontId="0" fillId="0" borderId="17" xfId="0" applyBorder="1" applyAlignment="1">
      <alignment wrapText="1"/>
    </xf>
    <xf numFmtId="49" fontId="0" fillId="0" borderId="10" xfId="0" applyNumberFormat="1" applyBorder="1" applyAlignment="1">
      <alignment wrapText="1"/>
    </xf>
    <xf numFmtId="176" fontId="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9">
      <selection activeCell="B89" sqref="B89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0.625" style="0" customWidth="1"/>
    <col min="4" max="5" width="8.75390625" style="0" customWidth="1"/>
  </cols>
  <sheetData>
    <row r="1" spans="2:4" ht="12.75">
      <c r="B1" s="44"/>
      <c r="C1" s="44"/>
      <c r="D1" s="7"/>
    </row>
    <row r="2" spans="2:5" ht="12.75">
      <c r="B2" s="45" t="s">
        <v>66</v>
      </c>
      <c r="C2" s="45"/>
      <c r="D2" s="45"/>
      <c r="E2" s="45"/>
    </row>
    <row r="3" spans="2:5" ht="12.75">
      <c r="B3" s="45" t="s">
        <v>94</v>
      </c>
      <c r="C3" s="45"/>
      <c r="D3" s="45"/>
      <c r="E3" s="45"/>
    </row>
    <row r="4" spans="2:5" ht="12.75">
      <c r="B4" s="44" t="s">
        <v>93</v>
      </c>
      <c r="C4" s="44"/>
      <c r="D4" s="44"/>
      <c r="E4" s="44"/>
    </row>
    <row r="5" spans="2:5" ht="12.75">
      <c r="B5" s="45" t="s">
        <v>67</v>
      </c>
      <c r="C5" s="45"/>
      <c r="D5" s="45"/>
      <c r="E5" s="45"/>
    </row>
    <row r="6" spans="2:3" ht="12.75">
      <c r="B6" s="7"/>
      <c r="C6" s="7"/>
    </row>
    <row r="7" spans="2:3" ht="13.5" customHeight="1">
      <c r="B7" s="7"/>
      <c r="C7" s="7"/>
    </row>
    <row r="8" ht="12.75">
      <c r="B8" s="9" t="s">
        <v>41</v>
      </c>
    </row>
    <row r="9" ht="12.75">
      <c r="B9" s="9" t="s">
        <v>105</v>
      </c>
    </row>
    <row r="10" ht="12.75">
      <c r="B10" s="9"/>
    </row>
    <row r="11" spans="2:5" ht="12.75">
      <c r="B11" s="9"/>
      <c r="C11" s="1"/>
      <c r="D11" s="46" t="s">
        <v>6</v>
      </c>
      <c r="E11" s="46"/>
    </row>
    <row r="12" spans="1:5" ht="12.75" customHeight="1">
      <c r="A12" s="17" t="s">
        <v>10</v>
      </c>
      <c r="B12" s="10"/>
      <c r="C12" s="42" t="s">
        <v>31</v>
      </c>
      <c r="D12" s="42"/>
      <c r="E12" s="42"/>
    </row>
    <row r="13" spans="1:5" ht="12.75">
      <c r="A13" s="18" t="s">
        <v>11</v>
      </c>
      <c r="B13" s="8" t="s">
        <v>0</v>
      </c>
      <c r="C13" s="43" t="s">
        <v>81</v>
      </c>
      <c r="D13" s="43" t="s">
        <v>95</v>
      </c>
      <c r="E13" s="43" t="s">
        <v>104</v>
      </c>
    </row>
    <row r="14" spans="1:5" ht="39.75" customHeight="1">
      <c r="A14" s="19" t="s">
        <v>23</v>
      </c>
      <c r="B14" s="3"/>
      <c r="C14" s="43"/>
      <c r="D14" s="43"/>
      <c r="E14" s="43"/>
    </row>
    <row r="15" spans="1:5" ht="20.25" customHeight="1">
      <c r="A15" s="11" t="s">
        <v>12</v>
      </c>
      <c r="B15" s="21" t="s">
        <v>69</v>
      </c>
      <c r="C15" s="25">
        <f>C16+C27+C29+C38+C47+C35+C51+C18+C45</f>
        <v>22832.100000000002</v>
      </c>
      <c r="D15" s="25">
        <f>D16+D27+D29+D38+D47+D35+D51+D18+D45</f>
        <v>23477.2</v>
      </c>
      <c r="E15" s="25">
        <f>E16+E27+E29+E38+E47+E35+E51+E18+E45</f>
        <v>24232</v>
      </c>
    </row>
    <row r="16" spans="1:5" ht="12.75">
      <c r="A16" s="11" t="s">
        <v>2</v>
      </c>
      <c r="B16" s="5" t="s">
        <v>14</v>
      </c>
      <c r="C16" s="26">
        <f>SUM(C17)</f>
        <v>11851</v>
      </c>
      <c r="D16" s="28">
        <f>SUM(D17)</f>
        <v>12320.2</v>
      </c>
      <c r="E16" s="26">
        <f>SUM(E17)</f>
        <v>12936.2</v>
      </c>
    </row>
    <row r="17" spans="1:7" ht="63.75">
      <c r="A17" s="2" t="s">
        <v>36</v>
      </c>
      <c r="B17" s="4" t="s">
        <v>70</v>
      </c>
      <c r="C17" s="27">
        <v>11851</v>
      </c>
      <c r="D17" s="27">
        <v>12320.2</v>
      </c>
      <c r="E17" s="27">
        <v>12936.2</v>
      </c>
      <c r="F17" s="32"/>
      <c r="G17" s="24"/>
    </row>
    <row r="18" spans="1:7" ht="25.5">
      <c r="A18" s="30" t="s">
        <v>39</v>
      </c>
      <c r="B18" s="31" t="s">
        <v>40</v>
      </c>
      <c r="C18" s="28">
        <f>C19+C20+C21+C22+C23+C24+C25+C26</f>
        <v>2064.4</v>
      </c>
      <c r="D18" s="28">
        <f>D19+D20+D21+D22+D23+D24+D25+D26</f>
        <v>2064.8</v>
      </c>
      <c r="E18" s="28">
        <f>E19+E20+E21+E22+E23+E24+E25+E26</f>
        <v>2104.7999999999997</v>
      </c>
      <c r="G18" s="24"/>
    </row>
    <row r="19" spans="1:7" ht="89.25">
      <c r="A19" s="34" t="s">
        <v>82</v>
      </c>
      <c r="B19" s="37" t="s">
        <v>83</v>
      </c>
      <c r="C19" s="27">
        <v>933.4</v>
      </c>
      <c r="D19" s="27">
        <v>923.8</v>
      </c>
      <c r="E19" s="27">
        <v>926.7</v>
      </c>
      <c r="G19" s="24"/>
    </row>
    <row r="20" spans="1:7" ht="12.75" hidden="1">
      <c r="A20" s="34"/>
      <c r="B20" s="37"/>
      <c r="C20" s="27"/>
      <c r="D20" s="27"/>
      <c r="E20" s="27"/>
      <c r="G20" s="24"/>
    </row>
    <row r="21" spans="1:7" ht="102">
      <c r="A21" s="34" t="s">
        <v>84</v>
      </c>
      <c r="B21" s="37" t="s">
        <v>85</v>
      </c>
      <c r="C21" s="27">
        <v>5.1</v>
      </c>
      <c r="D21" s="27">
        <v>5.2</v>
      </c>
      <c r="E21" s="27">
        <v>5.4</v>
      </c>
      <c r="G21" s="24"/>
    </row>
    <row r="22" spans="1:7" ht="12.75" hidden="1">
      <c r="A22" s="34"/>
      <c r="B22" s="37"/>
      <c r="C22" s="27"/>
      <c r="D22" s="27"/>
      <c r="E22" s="27"/>
      <c r="G22" s="24"/>
    </row>
    <row r="23" spans="1:7" ht="89.25">
      <c r="A23" s="34" t="s">
        <v>86</v>
      </c>
      <c r="B23" s="37" t="s">
        <v>87</v>
      </c>
      <c r="C23" s="27">
        <v>1242.9</v>
      </c>
      <c r="D23" s="27">
        <v>1250.3</v>
      </c>
      <c r="E23" s="27">
        <v>1291.6</v>
      </c>
      <c r="G23" s="24"/>
    </row>
    <row r="24" spans="1:7" ht="12.75" hidden="1">
      <c r="A24" s="34"/>
      <c r="B24" s="37"/>
      <c r="C24" s="27"/>
      <c r="D24" s="27"/>
      <c r="E24" s="27"/>
      <c r="G24" s="24"/>
    </row>
    <row r="25" spans="1:7" ht="89.25" customHeight="1">
      <c r="A25" s="34" t="s">
        <v>88</v>
      </c>
      <c r="B25" s="37" t="s">
        <v>89</v>
      </c>
      <c r="C25" s="27">
        <v>-117</v>
      </c>
      <c r="D25" s="27">
        <v>-114.5</v>
      </c>
      <c r="E25" s="27">
        <v>-118.9</v>
      </c>
      <c r="G25" s="24"/>
    </row>
    <row r="26" spans="1:7" ht="92.25" customHeight="1" hidden="1">
      <c r="A26" s="34"/>
      <c r="B26" s="37"/>
      <c r="C26" s="27"/>
      <c r="D26" s="27"/>
      <c r="E26" s="27"/>
      <c r="G26" s="24"/>
    </row>
    <row r="27" spans="1:6" ht="12.75">
      <c r="A27" s="11" t="s">
        <v>5</v>
      </c>
      <c r="B27" s="5" t="s">
        <v>7</v>
      </c>
      <c r="C27" s="26">
        <f>SUM(C28:C28)</f>
        <v>356.5</v>
      </c>
      <c r="D27" s="28">
        <f>SUM(D28:D28)</f>
        <v>375.5</v>
      </c>
      <c r="E27" s="28">
        <f>SUM(E28:E28)</f>
        <v>395.5</v>
      </c>
      <c r="F27" s="32"/>
    </row>
    <row r="28" spans="1:5" ht="14.25" customHeight="1">
      <c r="A28" s="2" t="s">
        <v>64</v>
      </c>
      <c r="B28" s="4" t="s">
        <v>4</v>
      </c>
      <c r="C28" s="27">
        <v>356.5</v>
      </c>
      <c r="D28" s="27">
        <v>375.5</v>
      </c>
      <c r="E28" s="27">
        <v>395.5</v>
      </c>
    </row>
    <row r="29" spans="1:6" ht="12.75">
      <c r="A29" s="11" t="s">
        <v>15</v>
      </c>
      <c r="B29" s="13" t="s">
        <v>16</v>
      </c>
      <c r="C29" s="28">
        <f>C30+C32</f>
        <v>7052</v>
      </c>
      <c r="D29" s="28">
        <f>D30+D32</f>
        <v>7151</v>
      </c>
      <c r="E29" s="28">
        <f>E30+E32</f>
        <v>7275</v>
      </c>
      <c r="F29" s="32"/>
    </row>
    <row r="30" spans="1:5" ht="12.75">
      <c r="A30" s="2" t="s">
        <v>17</v>
      </c>
      <c r="B30" s="15" t="s">
        <v>18</v>
      </c>
      <c r="C30" s="29">
        <f>C31</f>
        <v>519</v>
      </c>
      <c r="D30" s="29">
        <f>D31</f>
        <v>618</v>
      </c>
      <c r="E30" s="29">
        <f>E31</f>
        <v>742</v>
      </c>
    </row>
    <row r="31" spans="1:5" ht="37.5" customHeight="1">
      <c r="A31" s="2" t="s">
        <v>44</v>
      </c>
      <c r="B31" s="4" t="s">
        <v>45</v>
      </c>
      <c r="C31" s="27">
        <v>519</v>
      </c>
      <c r="D31" s="27">
        <v>618</v>
      </c>
      <c r="E31" s="27">
        <v>742</v>
      </c>
    </row>
    <row r="32" spans="1:5" ht="20.25" customHeight="1">
      <c r="A32" s="2" t="s">
        <v>19</v>
      </c>
      <c r="B32" s="4" t="s">
        <v>20</v>
      </c>
      <c r="C32" s="27">
        <f>C33+C34</f>
        <v>6533</v>
      </c>
      <c r="D32" s="27">
        <f>D33+D34</f>
        <v>6533</v>
      </c>
      <c r="E32" s="27">
        <f>E33+E34</f>
        <v>6533</v>
      </c>
    </row>
    <row r="33" spans="1:5" ht="25.5">
      <c r="A33" s="2" t="s">
        <v>46</v>
      </c>
      <c r="B33" s="4" t="s">
        <v>47</v>
      </c>
      <c r="C33" s="27">
        <v>2984.6</v>
      </c>
      <c r="D33" s="27">
        <v>2984.6</v>
      </c>
      <c r="E33" s="27">
        <v>2984.6</v>
      </c>
    </row>
    <row r="34" spans="1:5" ht="25.5">
      <c r="A34" s="2" t="s">
        <v>48</v>
      </c>
      <c r="B34" s="4" t="s">
        <v>49</v>
      </c>
      <c r="C34" s="27">
        <v>3548.4</v>
      </c>
      <c r="D34" s="27">
        <v>3548.4</v>
      </c>
      <c r="E34" s="27">
        <v>3548.4</v>
      </c>
    </row>
    <row r="35" spans="1:5" ht="17.25" customHeight="1" hidden="1">
      <c r="A35" s="11" t="s">
        <v>27</v>
      </c>
      <c r="B35" s="12" t="s">
        <v>33</v>
      </c>
      <c r="C35" s="28">
        <f aca="true" t="shared" si="0" ref="C35:E36">C36</f>
        <v>0</v>
      </c>
      <c r="D35" s="28">
        <f t="shared" si="0"/>
        <v>0</v>
      </c>
      <c r="E35" s="28">
        <f t="shared" si="0"/>
        <v>0</v>
      </c>
    </row>
    <row r="36" spans="1:5" ht="39.75" customHeight="1" hidden="1">
      <c r="A36" s="2" t="s">
        <v>28</v>
      </c>
      <c r="B36" s="4" t="s">
        <v>34</v>
      </c>
      <c r="C36" s="27">
        <f t="shared" si="0"/>
        <v>0</v>
      </c>
      <c r="D36" s="27">
        <f t="shared" si="0"/>
        <v>0</v>
      </c>
      <c r="E36" s="27">
        <f t="shared" si="0"/>
        <v>0</v>
      </c>
    </row>
    <row r="37" spans="1:5" ht="51.75" customHeight="1" hidden="1">
      <c r="A37" s="2" t="s">
        <v>29</v>
      </c>
      <c r="B37" s="4" t="s">
        <v>30</v>
      </c>
      <c r="C37" s="27"/>
      <c r="D37" s="27"/>
      <c r="E37" s="27"/>
    </row>
    <row r="38" spans="1:6" ht="24.75" customHeight="1">
      <c r="A38" s="11" t="s">
        <v>22</v>
      </c>
      <c r="B38" s="12" t="s">
        <v>21</v>
      </c>
      <c r="C38" s="28">
        <f>C39</f>
        <v>1454.8000000000002</v>
      </c>
      <c r="D38" s="28">
        <f>D39</f>
        <v>1511.8</v>
      </c>
      <c r="E38" s="28">
        <f>E39</f>
        <v>1466.1000000000001</v>
      </c>
      <c r="F38" s="32"/>
    </row>
    <row r="39" spans="1:5" ht="66" customHeight="1">
      <c r="A39" s="14" t="s">
        <v>3</v>
      </c>
      <c r="B39" s="4" t="s">
        <v>35</v>
      </c>
      <c r="C39" s="29">
        <f>C40+C41+C42+C43+C44</f>
        <v>1454.8000000000002</v>
      </c>
      <c r="D39" s="29">
        <f>D40+D41+D42+D43+D44</f>
        <v>1511.8</v>
      </c>
      <c r="E39" s="29">
        <f>E40+E41+E42+E43+E44</f>
        <v>1466.1000000000001</v>
      </c>
    </row>
    <row r="40" spans="1:5" ht="63.75">
      <c r="A40" s="14" t="s">
        <v>52</v>
      </c>
      <c r="B40" s="16" t="s">
        <v>60</v>
      </c>
      <c r="C40" s="29">
        <v>1246.4</v>
      </c>
      <c r="D40" s="27">
        <v>1302.5</v>
      </c>
      <c r="E40" s="27">
        <v>1302.5</v>
      </c>
    </row>
    <row r="41" spans="1:5" ht="53.25" customHeight="1" hidden="1">
      <c r="A41" s="2" t="s">
        <v>50</v>
      </c>
      <c r="B41" s="4" t="s">
        <v>51</v>
      </c>
      <c r="C41" s="27"/>
      <c r="D41" s="27"/>
      <c r="E41" s="27"/>
    </row>
    <row r="42" spans="1:5" ht="25.5" hidden="1">
      <c r="A42" s="2" t="s">
        <v>53</v>
      </c>
      <c r="B42" s="4" t="s">
        <v>54</v>
      </c>
      <c r="C42" s="27"/>
      <c r="D42" s="27"/>
      <c r="E42" s="27"/>
    </row>
    <row r="43" spans="1:5" ht="51">
      <c r="A43" s="2" t="s">
        <v>61</v>
      </c>
      <c r="B43" s="38" t="s">
        <v>92</v>
      </c>
      <c r="C43" s="27">
        <v>101.2</v>
      </c>
      <c r="D43" s="27">
        <v>101.2</v>
      </c>
      <c r="E43" s="27">
        <v>101.2</v>
      </c>
    </row>
    <row r="44" spans="1:5" ht="51">
      <c r="A44" s="2" t="s">
        <v>96</v>
      </c>
      <c r="B44" s="38" t="s">
        <v>97</v>
      </c>
      <c r="C44" s="27">
        <v>107.2</v>
      </c>
      <c r="D44" s="27">
        <v>108.1</v>
      </c>
      <c r="E44" s="27">
        <v>62.4</v>
      </c>
    </row>
    <row r="45" spans="1:5" ht="25.5">
      <c r="A45" s="11" t="s">
        <v>42</v>
      </c>
      <c r="B45" s="35" t="s">
        <v>43</v>
      </c>
      <c r="C45" s="28">
        <f>C46</f>
        <v>13.4</v>
      </c>
      <c r="D45" s="28">
        <f>D46</f>
        <v>13.9</v>
      </c>
      <c r="E45" s="28">
        <f>E46</f>
        <v>14.4</v>
      </c>
    </row>
    <row r="46" spans="1:5" ht="18.75" customHeight="1">
      <c r="A46" s="2" t="s">
        <v>62</v>
      </c>
      <c r="B46" s="36" t="s">
        <v>63</v>
      </c>
      <c r="C46" s="27">
        <v>13.4</v>
      </c>
      <c r="D46" s="27">
        <v>13.9</v>
      </c>
      <c r="E46" s="27">
        <v>14.4</v>
      </c>
    </row>
    <row r="47" spans="1:5" ht="22.5" customHeight="1">
      <c r="A47" s="11" t="s">
        <v>24</v>
      </c>
      <c r="B47" s="12" t="s">
        <v>25</v>
      </c>
      <c r="C47" s="28">
        <f>C49+C48+C50</f>
        <v>40</v>
      </c>
      <c r="D47" s="28">
        <f>D49+D48</f>
        <v>40</v>
      </c>
      <c r="E47" s="28">
        <f>E49+E48</f>
        <v>40</v>
      </c>
    </row>
    <row r="48" spans="1:5" ht="83.25" customHeight="1" hidden="1">
      <c r="A48" s="14" t="s">
        <v>55</v>
      </c>
      <c r="B48" s="16" t="s">
        <v>56</v>
      </c>
      <c r="C48" s="27"/>
      <c r="D48" s="27"/>
      <c r="E48" s="27"/>
    </row>
    <row r="49" spans="1:5" ht="39" customHeight="1">
      <c r="A49" s="14" t="s">
        <v>57</v>
      </c>
      <c r="B49" s="4" t="s">
        <v>58</v>
      </c>
      <c r="C49" s="27">
        <v>40</v>
      </c>
      <c r="D49" s="27">
        <v>40</v>
      </c>
      <c r="E49" s="27">
        <v>40</v>
      </c>
    </row>
    <row r="50" spans="1:5" ht="39" customHeight="1" hidden="1">
      <c r="A50" s="2" t="s">
        <v>65</v>
      </c>
      <c r="B50" s="4" t="s">
        <v>68</v>
      </c>
      <c r="C50" s="27"/>
      <c r="D50" s="27"/>
      <c r="E50" s="27"/>
    </row>
    <row r="51" spans="1:5" ht="17.25" customHeight="1" hidden="1">
      <c r="A51" s="11" t="s">
        <v>37</v>
      </c>
      <c r="B51" s="12" t="s">
        <v>38</v>
      </c>
      <c r="C51" s="28"/>
      <c r="D51" s="28"/>
      <c r="E51" s="28"/>
    </row>
    <row r="52" spans="1:5" ht="14.25" customHeight="1">
      <c r="A52" s="11" t="s">
        <v>9</v>
      </c>
      <c r="B52" s="12" t="s">
        <v>71</v>
      </c>
      <c r="C52" s="28">
        <f>C53</f>
        <v>8864.9</v>
      </c>
      <c r="D52" s="28">
        <f>D53</f>
        <v>8874.6</v>
      </c>
      <c r="E52" s="28">
        <f>E53</f>
        <v>8885.1</v>
      </c>
    </row>
    <row r="53" spans="1:5" ht="29.25" customHeight="1">
      <c r="A53" s="11" t="s">
        <v>1</v>
      </c>
      <c r="B53" s="12" t="s">
        <v>13</v>
      </c>
      <c r="C53" s="28">
        <f>C55+C59+C63+C56</f>
        <v>8864.9</v>
      </c>
      <c r="D53" s="28">
        <f>D55+D59+D63+D56</f>
        <v>8874.6</v>
      </c>
      <c r="E53" s="28">
        <f>E55+E59+E63+E56</f>
        <v>8885.1</v>
      </c>
    </row>
    <row r="54" spans="1:5" ht="26.25" customHeight="1">
      <c r="A54" s="11" t="s">
        <v>91</v>
      </c>
      <c r="B54" s="12" t="s">
        <v>72</v>
      </c>
      <c r="C54" s="28">
        <f>C55</f>
        <v>8553</v>
      </c>
      <c r="D54" s="28">
        <f>D55</f>
        <v>8553</v>
      </c>
      <c r="E54" s="28">
        <f>E55</f>
        <v>8553</v>
      </c>
    </row>
    <row r="55" spans="1:5" ht="27" customHeight="1">
      <c r="A55" s="2" t="s">
        <v>76</v>
      </c>
      <c r="B55" s="4" t="s">
        <v>106</v>
      </c>
      <c r="C55" s="27">
        <v>8553</v>
      </c>
      <c r="D55" s="27">
        <v>8553</v>
      </c>
      <c r="E55" s="27">
        <v>8553</v>
      </c>
    </row>
    <row r="56" spans="1:5" ht="27" customHeight="1" hidden="1">
      <c r="A56" s="11" t="s">
        <v>98</v>
      </c>
      <c r="B56" s="12" t="s">
        <v>32</v>
      </c>
      <c r="C56" s="28">
        <f aca="true" t="shared" si="1" ref="C56:E57">C57</f>
        <v>0</v>
      </c>
      <c r="D56" s="28">
        <f t="shared" si="1"/>
        <v>0</v>
      </c>
      <c r="E56" s="28">
        <f t="shared" si="1"/>
        <v>0</v>
      </c>
    </row>
    <row r="57" spans="1:5" ht="27.75" customHeight="1" hidden="1">
      <c r="A57" s="2" t="s">
        <v>101</v>
      </c>
      <c r="B57" s="4" t="s">
        <v>102</v>
      </c>
      <c r="C57" s="27">
        <f t="shared" si="1"/>
        <v>0</v>
      </c>
      <c r="D57" s="29">
        <f t="shared" si="1"/>
        <v>0</v>
      </c>
      <c r="E57" s="27">
        <f t="shared" si="1"/>
        <v>0</v>
      </c>
    </row>
    <row r="58" spans="1:5" ht="38.25" customHeight="1" hidden="1">
      <c r="A58" s="2"/>
      <c r="B58" s="39" t="s">
        <v>103</v>
      </c>
      <c r="C58" s="27"/>
      <c r="D58" s="29"/>
      <c r="E58" s="27"/>
    </row>
    <row r="59" spans="1:5" ht="26.25" customHeight="1">
      <c r="A59" s="11" t="s">
        <v>90</v>
      </c>
      <c r="B59" s="12" t="s">
        <v>73</v>
      </c>
      <c r="C59" s="28">
        <f>C60+C62</f>
        <v>311.90000000000003</v>
      </c>
      <c r="D59" s="28">
        <f>D60+D62</f>
        <v>321.6</v>
      </c>
      <c r="E59" s="28">
        <f>E60+E62</f>
        <v>332.1</v>
      </c>
    </row>
    <row r="60" spans="1:5" ht="26.25" customHeight="1">
      <c r="A60" s="2" t="s">
        <v>77</v>
      </c>
      <c r="B60" s="4" t="s">
        <v>59</v>
      </c>
      <c r="C60" s="28">
        <f>C61</f>
        <v>19.1</v>
      </c>
      <c r="D60" s="28">
        <f>D61</f>
        <v>19.1</v>
      </c>
      <c r="E60" s="28">
        <f>E61</f>
        <v>19.1</v>
      </c>
    </row>
    <row r="61" spans="1:5" ht="40.5" customHeight="1">
      <c r="A61" s="2"/>
      <c r="B61" s="4" t="s">
        <v>74</v>
      </c>
      <c r="C61" s="33">
        <v>19.1</v>
      </c>
      <c r="D61" s="33">
        <v>19.1</v>
      </c>
      <c r="E61" s="33">
        <v>19.1</v>
      </c>
    </row>
    <row r="62" spans="1:5" ht="40.5" customHeight="1">
      <c r="A62" s="2" t="s">
        <v>78</v>
      </c>
      <c r="B62" s="4" t="s">
        <v>107</v>
      </c>
      <c r="C62" s="27">
        <v>292.8</v>
      </c>
      <c r="D62" s="27">
        <v>302.5</v>
      </c>
      <c r="E62" s="27">
        <v>313</v>
      </c>
    </row>
    <row r="63" spans="1:5" ht="12.75" hidden="1">
      <c r="A63" s="11" t="s">
        <v>99</v>
      </c>
      <c r="B63" s="12" t="s">
        <v>26</v>
      </c>
      <c r="C63" s="40">
        <f>C64+C66</f>
        <v>0</v>
      </c>
      <c r="D63" s="28">
        <f>D64</f>
        <v>0</v>
      </c>
      <c r="E63" s="28">
        <f>E64</f>
        <v>0</v>
      </c>
    </row>
    <row r="64" spans="1:5" ht="51" hidden="1">
      <c r="A64" s="2" t="s">
        <v>100</v>
      </c>
      <c r="B64" s="4" t="s">
        <v>80</v>
      </c>
      <c r="C64" s="29">
        <f>C65</f>
        <v>0</v>
      </c>
      <c r="D64" s="29">
        <f>D65</f>
        <v>0</v>
      </c>
      <c r="E64" s="29">
        <f>E65</f>
        <v>0</v>
      </c>
    </row>
    <row r="65" spans="1:5" ht="12.75" hidden="1">
      <c r="A65" s="2"/>
      <c r="B65" s="39"/>
      <c r="C65" s="29"/>
      <c r="D65" s="29"/>
      <c r="E65" s="29"/>
    </row>
    <row r="66" spans="1:5" ht="25.5" hidden="1">
      <c r="A66" s="2" t="s">
        <v>79</v>
      </c>
      <c r="B66" s="16" t="s">
        <v>75</v>
      </c>
      <c r="C66" s="40">
        <f>C67+C68</f>
        <v>0</v>
      </c>
      <c r="D66" s="29"/>
      <c r="E66" s="29"/>
    </row>
    <row r="67" spans="1:5" ht="12.75" hidden="1">
      <c r="A67" s="2"/>
      <c r="B67" s="39" t="s">
        <v>108</v>
      </c>
      <c r="C67" s="41"/>
      <c r="D67" s="29"/>
      <c r="E67" s="29"/>
    </row>
    <row r="68" spans="1:5" ht="12.75" hidden="1">
      <c r="A68" s="2"/>
      <c r="B68" s="39" t="s">
        <v>109</v>
      </c>
      <c r="C68" s="41"/>
      <c r="D68" s="29"/>
      <c r="E68" s="29"/>
    </row>
    <row r="69" spans="1:5" ht="15" customHeight="1">
      <c r="A69" s="2"/>
      <c r="B69" s="12" t="s">
        <v>8</v>
      </c>
      <c r="C69" s="40">
        <f>C15+C52</f>
        <v>31697</v>
      </c>
      <c r="D69" s="28">
        <f>D15+D52</f>
        <v>32351.800000000003</v>
      </c>
      <c r="E69" s="28">
        <f>E15+E52</f>
        <v>33117.1</v>
      </c>
    </row>
    <row r="70" spans="1:3" ht="12.75">
      <c r="A70" s="22"/>
      <c r="B70" s="23"/>
      <c r="C70" s="20"/>
    </row>
    <row r="71" ht="12.75">
      <c r="A71" s="6"/>
    </row>
  </sheetData>
  <sheetProtection/>
  <mergeCells count="10">
    <mergeCell ref="C12:E12"/>
    <mergeCell ref="C13:C14"/>
    <mergeCell ref="D13:D14"/>
    <mergeCell ref="E13:E14"/>
    <mergeCell ref="B1:C1"/>
    <mergeCell ref="B2:E2"/>
    <mergeCell ref="B3:E3"/>
    <mergeCell ref="B4:E4"/>
    <mergeCell ref="B5:E5"/>
    <mergeCell ref="D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52">
      <selection activeCell="C70" sqref="C70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0.625" style="0" customWidth="1"/>
    <col min="4" max="5" width="8.75390625" style="0" customWidth="1"/>
  </cols>
  <sheetData>
    <row r="1" spans="2:4" ht="12.75">
      <c r="B1" s="44"/>
      <c r="C1" s="44"/>
      <c r="D1" s="7"/>
    </row>
    <row r="2" spans="2:5" ht="12.75">
      <c r="B2" s="45" t="s">
        <v>66</v>
      </c>
      <c r="C2" s="45"/>
      <c r="D2" s="45"/>
      <c r="E2" s="45"/>
    </row>
    <row r="3" spans="2:5" ht="12.75">
      <c r="B3" s="45" t="s">
        <v>94</v>
      </c>
      <c r="C3" s="45"/>
      <c r="D3" s="45"/>
      <c r="E3" s="45"/>
    </row>
    <row r="4" spans="2:5" ht="12.75">
      <c r="B4" s="44" t="s">
        <v>93</v>
      </c>
      <c r="C4" s="44"/>
      <c r="D4" s="44"/>
      <c r="E4" s="44"/>
    </row>
    <row r="5" spans="2:5" ht="12.75">
      <c r="B5" s="45" t="s">
        <v>67</v>
      </c>
      <c r="C5" s="45"/>
      <c r="D5" s="45"/>
      <c r="E5" s="45"/>
    </row>
    <row r="6" spans="2:3" ht="12.75">
      <c r="B6" s="7"/>
      <c r="C6" s="7"/>
    </row>
    <row r="7" spans="2:3" ht="13.5" customHeight="1">
      <c r="B7" s="7"/>
      <c r="C7" s="7"/>
    </row>
    <row r="8" ht="12.75">
      <c r="B8" s="9" t="s">
        <v>41</v>
      </c>
    </row>
    <row r="9" ht="12.75">
      <c r="B9" s="9" t="s">
        <v>105</v>
      </c>
    </row>
    <row r="10" ht="12.75">
      <c r="B10" s="9"/>
    </row>
    <row r="11" spans="2:5" ht="12.75">
      <c r="B11" s="9"/>
      <c r="C11" s="1"/>
      <c r="D11" s="46" t="s">
        <v>6</v>
      </c>
      <c r="E11" s="46"/>
    </row>
    <row r="12" spans="1:5" ht="12.75" customHeight="1">
      <c r="A12" s="17" t="s">
        <v>10</v>
      </c>
      <c r="B12" s="10"/>
      <c r="C12" s="42" t="s">
        <v>31</v>
      </c>
      <c r="D12" s="42"/>
      <c r="E12" s="42"/>
    </row>
    <row r="13" spans="1:5" ht="12.75">
      <c r="A13" s="18" t="s">
        <v>11</v>
      </c>
      <c r="B13" s="8" t="s">
        <v>0</v>
      </c>
      <c r="C13" s="43" t="s">
        <v>81</v>
      </c>
      <c r="D13" s="43" t="s">
        <v>95</v>
      </c>
      <c r="E13" s="43" t="s">
        <v>104</v>
      </c>
    </row>
    <row r="14" spans="1:5" ht="39.75" customHeight="1">
      <c r="A14" s="19" t="s">
        <v>23</v>
      </c>
      <c r="B14" s="3"/>
      <c r="C14" s="43"/>
      <c r="D14" s="43"/>
      <c r="E14" s="43"/>
    </row>
    <row r="15" spans="1:5" ht="20.25" customHeight="1">
      <c r="A15" s="11" t="s">
        <v>12</v>
      </c>
      <c r="B15" s="21" t="s">
        <v>69</v>
      </c>
      <c r="C15" s="25">
        <f>C16+C27+C29+C38+C47+C35+C51+C18+C45</f>
        <v>22832.100000000002</v>
      </c>
      <c r="D15" s="25">
        <f>D16+D27+D29+D38+D47+D35+D51+D18+D45</f>
        <v>23477.2</v>
      </c>
      <c r="E15" s="25">
        <f>E16+E27+E29+E38+E47+E35+E51+E18+E45</f>
        <v>24232</v>
      </c>
    </row>
    <row r="16" spans="1:5" ht="12.75">
      <c r="A16" s="11" t="s">
        <v>2</v>
      </c>
      <c r="B16" s="5" t="s">
        <v>14</v>
      </c>
      <c r="C16" s="26">
        <f>SUM(C17)</f>
        <v>11851</v>
      </c>
      <c r="D16" s="28">
        <f>SUM(D17)</f>
        <v>12320.2</v>
      </c>
      <c r="E16" s="26">
        <f>SUM(E17)</f>
        <v>12936.2</v>
      </c>
    </row>
    <row r="17" spans="1:7" ht="63.75">
      <c r="A17" s="2" t="s">
        <v>36</v>
      </c>
      <c r="B17" s="4" t="s">
        <v>70</v>
      </c>
      <c r="C17" s="27">
        <v>11851</v>
      </c>
      <c r="D17" s="27">
        <v>12320.2</v>
      </c>
      <c r="E17" s="27">
        <v>12936.2</v>
      </c>
      <c r="F17" s="32"/>
      <c r="G17" s="24"/>
    </row>
    <row r="18" spans="1:7" ht="25.5">
      <c r="A18" s="30" t="s">
        <v>39</v>
      </c>
      <c r="B18" s="31" t="s">
        <v>40</v>
      </c>
      <c r="C18" s="28">
        <f>C19+C20+C21+C22+C23+C24+C25+C26</f>
        <v>2064.4</v>
      </c>
      <c r="D18" s="28">
        <f>D19+D20+D21+D22+D23+D24+D25+D26</f>
        <v>2064.8</v>
      </c>
      <c r="E18" s="28">
        <f>E19+E20+E21+E22+E23+E24+E25+E26</f>
        <v>2104.7999999999997</v>
      </c>
      <c r="G18" s="24"/>
    </row>
    <row r="19" spans="1:7" ht="89.25">
      <c r="A19" s="34" t="s">
        <v>82</v>
      </c>
      <c r="B19" s="37" t="s">
        <v>83</v>
      </c>
      <c r="C19" s="27">
        <v>933.4</v>
      </c>
      <c r="D19" s="27">
        <v>923.8</v>
      </c>
      <c r="E19" s="27">
        <v>926.7</v>
      </c>
      <c r="G19" s="24"/>
    </row>
    <row r="20" spans="1:7" ht="12.75" hidden="1">
      <c r="A20" s="34"/>
      <c r="B20" s="37"/>
      <c r="C20" s="27"/>
      <c r="D20" s="27"/>
      <c r="E20" s="27"/>
      <c r="G20" s="24"/>
    </row>
    <row r="21" spans="1:7" ht="102">
      <c r="A21" s="34" t="s">
        <v>84</v>
      </c>
      <c r="B21" s="37" t="s">
        <v>85</v>
      </c>
      <c r="C21" s="27">
        <v>5.1</v>
      </c>
      <c r="D21" s="27">
        <v>5.2</v>
      </c>
      <c r="E21" s="27">
        <v>5.4</v>
      </c>
      <c r="G21" s="24"/>
    </row>
    <row r="22" spans="1:7" ht="12.75" hidden="1">
      <c r="A22" s="34"/>
      <c r="B22" s="37"/>
      <c r="C22" s="27"/>
      <c r="D22" s="27"/>
      <c r="E22" s="27"/>
      <c r="G22" s="24"/>
    </row>
    <row r="23" spans="1:7" ht="89.25">
      <c r="A23" s="34" t="s">
        <v>86</v>
      </c>
      <c r="B23" s="37" t="s">
        <v>87</v>
      </c>
      <c r="C23" s="27">
        <v>1242.9</v>
      </c>
      <c r="D23" s="27">
        <v>1250.3</v>
      </c>
      <c r="E23" s="27">
        <v>1291.6</v>
      </c>
      <c r="G23" s="24"/>
    </row>
    <row r="24" spans="1:7" ht="12.75" hidden="1">
      <c r="A24" s="34"/>
      <c r="B24" s="37"/>
      <c r="C24" s="27"/>
      <c r="D24" s="27"/>
      <c r="E24" s="27"/>
      <c r="G24" s="24"/>
    </row>
    <row r="25" spans="1:7" ht="89.25" customHeight="1">
      <c r="A25" s="34" t="s">
        <v>88</v>
      </c>
      <c r="B25" s="37" t="s">
        <v>89</v>
      </c>
      <c r="C25" s="27">
        <v>-117</v>
      </c>
      <c r="D25" s="27">
        <v>-114.5</v>
      </c>
      <c r="E25" s="27">
        <v>-118.9</v>
      </c>
      <c r="G25" s="24"/>
    </row>
    <row r="26" spans="1:7" ht="92.25" customHeight="1" hidden="1">
      <c r="A26" s="34"/>
      <c r="B26" s="37"/>
      <c r="C26" s="27"/>
      <c r="D26" s="27"/>
      <c r="E26" s="27"/>
      <c r="G26" s="24"/>
    </row>
    <row r="27" spans="1:6" ht="12.75">
      <c r="A27" s="11" t="s">
        <v>5</v>
      </c>
      <c r="B27" s="5" t="s">
        <v>7</v>
      </c>
      <c r="C27" s="26">
        <f>SUM(C28:C28)</f>
        <v>356.5</v>
      </c>
      <c r="D27" s="28">
        <f>SUM(D28:D28)</f>
        <v>375.5</v>
      </c>
      <c r="E27" s="28">
        <f>SUM(E28:E28)</f>
        <v>395.5</v>
      </c>
      <c r="F27" s="32"/>
    </row>
    <row r="28" spans="1:5" ht="14.25" customHeight="1">
      <c r="A28" s="2" t="s">
        <v>64</v>
      </c>
      <c r="B28" s="4" t="s">
        <v>4</v>
      </c>
      <c r="C28" s="27">
        <v>356.5</v>
      </c>
      <c r="D28" s="27">
        <v>375.5</v>
      </c>
      <c r="E28" s="27">
        <v>395.5</v>
      </c>
    </row>
    <row r="29" spans="1:6" ht="12.75">
      <c r="A29" s="11" t="s">
        <v>15</v>
      </c>
      <c r="B29" s="13" t="s">
        <v>16</v>
      </c>
      <c r="C29" s="28">
        <f>C30+C32</f>
        <v>7052</v>
      </c>
      <c r="D29" s="28">
        <f>D30+D32</f>
        <v>7151</v>
      </c>
      <c r="E29" s="28">
        <f>E30+E32</f>
        <v>7275</v>
      </c>
      <c r="F29" s="32"/>
    </row>
    <row r="30" spans="1:5" ht="12.75">
      <c r="A30" s="2" t="s">
        <v>17</v>
      </c>
      <c r="B30" s="15" t="s">
        <v>18</v>
      </c>
      <c r="C30" s="29">
        <f>C31</f>
        <v>519</v>
      </c>
      <c r="D30" s="29">
        <f>D31</f>
        <v>618</v>
      </c>
      <c r="E30" s="29">
        <f>E31</f>
        <v>742</v>
      </c>
    </row>
    <row r="31" spans="1:5" ht="37.5" customHeight="1">
      <c r="A31" s="2" t="s">
        <v>44</v>
      </c>
      <c r="B31" s="4" t="s">
        <v>45</v>
      </c>
      <c r="C31" s="27">
        <v>519</v>
      </c>
      <c r="D31" s="27">
        <v>618</v>
      </c>
      <c r="E31" s="27">
        <v>742</v>
      </c>
    </row>
    <row r="32" spans="1:5" ht="20.25" customHeight="1">
      <c r="A32" s="2" t="s">
        <v>19</v>
      </c>
      <c r="B32" s="4" t="s">
        <v>20</v>
      </c>
      <c r="C32" s="27">
        <f>C33+C34</f>
        <v>6533</v>
      </c>
      <c r="D32" s="27">
        <f>D33+D34</f>
        <v>6533</v>
      </c>
      <c r="E32" s="27">
        <f>E33+E34</f>
        <v>6533</v>
      </c>
    </row>
    <row r="33" spans="1:5" ht="25.5">
      <c r="A33" s="2" t="s">
        <v>46</v>
      </c>
      <c r="B33" s="4" t="s">
        <v>47</v>
      </c>
      <c r="C33" s="27">
        <v>2984.6</v>
      </c>
      <c r="D33" s="27">
        <v>2984.6</v>
      </c>
      <c r="E33" s="27">
        <v>2984.6</v>
      </c>
    </row>
    <row r="34" spans="1:5" ht="25.5">
      <c r="A34" s="2" t="s">
        <v>48</v>
      </c>
      <c r="B34" s="4" t="s">
        <v>49</v>
      </c>
      <c r="C34" s="27">
        <v>3548.4</v>
      </c>
      <c r="D34" s="27">
        <v>3548.4</v>
      </c>
      <c r="E34" s="27">
        <v>3548.4</v>
      </c>
    </row>
    <row r="35" spans="1:5" ht="17.25" customHeight="1" hidden="1">
      <c r="A35" s="11" t="s">
        <v>27</v>
      </c>
      <c r="B35" s="12" t="s">
        <v>33</v>
      </c>
      <c r="C35" s="28">
        <f aca="true" t="shared" si="0" ref="C35:E36">C36</f>
        <v>0</v>
      </c>
      <c r="D35" s="28">
        <f t="shared" si="0"/>
        <v>0</v>
      </c>
      <c r="E35" s="28">
        <f t="shared" si="0"/>
        <v>0</v>
      </c>
    </row>
    <row r="36" spans="1:5" ht="39.75" customHeight="1" hidden="1">
      <c r="A36" s="2" t="s">
        <v>28</v>
      </c>
      <c r="B36" s="4" t="s">
        <v>34</v>
      </c>
      <c r="C36" s="27">
        <f t="shared" si="0"/>
        <v>0</v>
      </c>
      <c r="D36" s="27">
        <f t="shared" si="0"/>
        <v>0</v>
      </c>
      <c r="E36" s="27">
        <f t="shared" si="0"/>
        <v>0</v>
      </c>
    </row>
    <row r="37" spans="1:5" ht="51.75" customHeight="1" hidden="1">
      <c r="A37" s="2" t="s">
        <v>29</v>
      </c>
      <c r="B37" s="4" t="s">
        <v>30</v>
      </c>
      <c r="C37" s="27"/>
      <c r="D37" s="27"/>
      <c r="E37" s="27"/>
    </row>
    <row r="38" spans="1:6" ht="24.75" customHeight="1">
      <c r="A38" s="11" t="s">
        <v>22</v>
      </c>
      <c r="B38" s="12" t="s">
        <v>21</v>
      </c>
      <c r="C38" s="28">
        <f>C39</f>
        <v>1454.8000000000002</v>
      </c>
      <c r="D38" s="28">
        <f>D39</f>
        <v>1511.8</v>
      </c>
      <c r="E38" s="28">
        <f>E39</f>
        <v>1466.1000000000001</v>
      </c>
      <c r="F38" s="32"/>
    </row>
    <row r="39" spans="1:5" ht="66" customHeight="1">
      <c r="A39" s="14" t="s">
        <v>3</v>
      </c>
      <c r="B39" s="4" t="s">
        <v>35</v>
      </c>
      <c r="C39" s="29">
        <f>C40+C41+C42+C43+C44</f>
        <v>1454.8000000000002</v>
      </c>
      <c r="D39" s="29">
        <f>D40+D41+D42+D43+D44</f>
        <v>1511.8</v>
      </c>
      <c r="E39" s="29">
        <f>E40+E41+E42+E43+E44</f>
        <v>1466.1000000000001</v>
      </c>
    </row>
    <row r="40" spans="1:5" ht="63.75">
      <c r="A40" s="14" t="s">
        <v>52</v>
      </c>
      <c r="B40" s="16" t="s">
        <v>60</v>
      </c>
      <c r="C40" s="29">
        <v>1246.4</v>
      </c>
      <c r="D40" s="27">
        <v>1302.5</v>
      </c>
      <c r="E40" s="27">
        <v>1302.5</v>
      </c>
    </row>
    <row r="41" spans="1:5" ht="53.25" customHeight="1" hidden="1">
      <c r="A41" s="2" t="s">
        <v>50</v>
      </c>
      <c r="B41" s="4" t="s">
        <v>51</v>
      </c>
      <c r="C41" s="27"/>
      <c r="D41" s="27"/>
      <c r="E41" s="27"/>
    </row>
    <row r="42" spans="1:5" ht="25.5" hidden="1">
      <c r="A42" s="2" t="s">
        <v>53</v>
      </c>
      <c r="B42" s="4" t="s">
        <v>54</v>
      </c>
      <c r="C42" s="27"/>
      <c r="D42" s="27"/>
      <c r="E42" s="27"/>
    </row>
    <row r="43" spans="1:5" ht="51">
      <c r="A43" s="2" t="s">
        <v>61</v>
      </c>
      <c r="B43" s="38" t="s">
        <v>92</v>
      </c>
      <c r="C43" s="27">
        <v>101.2</v>
      </c>
      <c r="D43" s="27">
        <v>101.2</v>
      </c>
      <c r="E43" s="27">
        <v>101.2</v>
      </c>
    </row>
    <row r="44" spans="1:5" ht="51">
      <c r="A44" s="2" t="s">
        <v>96</v>
      </c>
      <c r="B44" s="38" t="s">
        <v>97</v>
      </c>
      <c r="C44" s="27">
        <v>107.2</v>
      </c>
      <c r="D44" s="27">
        <v>108.1</v>
      </c>
      <c r="E44" s="27">
        <v>62.4</v>
      </c>
    </row>
    <row r="45" spans="1:5" ht="25.5">
      <c r="A45" s="11" t="s">
        <v>42</v>
      </c>
      <c r="B45" s="35" t="s">
        <v>43</v>
      </c>
      <c r="C45" s="28">
        <f>C46</f>
        <v>13.4</v>
      </c>
      <c r="D45" s="28">
        <f>D46</f>
        <v>13.9</v>
      </c>
      <c r="E45" s="28">
        <f>E46</f>
        <v>14.4</v>
      </c>
    </row>
    <row r="46" spans="1:5" ht="18.75" customHeight="1">
      <c r="A46" s="2" t="s">
        <v>62</v>
      </c>
      <c r="B46" s="36" t="s">
        <v>63</v>
      </c>
      <c r="C46" s="27">
        <v>13.4</v>
      </c>
      <c r="D46" s="27">
        <v>13.9</v>
      </c>
      <c r="E46" s="27">
        <v>14.4</v>
      </c>
    </row>
    <row r="47" spans="1:5" ht="22.5" customHeight="1">
      <c r="A47" s="11" t="s">
        <v>24</v>
      </c>
      <c r="B47" s="12" t="s">
        <v>25</v>
      </c>
      <c r="C47" s="28">
        <f>C49+C48+C50</f>
        <v>40</v>
      </c>
      <c r="D47" s="28">
        <f>D49+D48</f>
        <v>40</v>
      </c>
      <c r="E47" s="28">
        <f>E49+E48</f>
        <v>40</v>
      </c>
    </row>
    <row r="48" spans="1:5" ht="83.25" customHeight="1" hidden="1">
      <c r="A48" s="14" t="s">
        <v>55</v>
      </c>
      <c r="B48" s="16" t="s">
        <v>56</v>
      </c>
      <c r="C48" s="27"/>
      <c r="D48" s="27"/>
      <c r="E48" s="27"/>
    </row>
    <row r="49" spans="1:5" ht="39" customHeight="1">
      <c r="A49" s="14" t="s">
        <v>57</v>
      </c>
      <c r="B49" s="4" t="s">
        <v>58</v>
      </c>
      <c r="C49" s="27">
        <v>40</v>
      </c>
      <c r="D49" s="27">
        <v>40</v>
      </c>
      <c r="E49" s="27">
        <v>40</v>
      </c>
    </row>
    <row r="50" spans="1:5" ht="39" customHeight="1" hidden="1">
      <c r="A50" s="2" t="s">
        <v>65</v>
      </c>
      <c r="B50" s="4" t="s">
        <v>68</v>
      </c>
      <c r="C50" s="27"/>
      <c r="D50" s="27"/>
      <c r="E50" s="27"/>
    </row>
    <row r="51" spans="1:5" ht="17.25" customHeight="1" hidden="1">
      <c r="A51" s="11" t="s">
        <v>37</v>
      </c>
      <c r="B51" s="12" t="s">
        <v>38</v>
      </c>
      <c r="C51" s="28"/>
      <c r="D51" s="28"/>
      <c r="E51" s="28"/>
    </row>
    <row r="52" spans="1:5" ht="14.25" customHeight="1">
      <c r="A52" s="11" t="s">
        <v>9</v>
      </c>
      <c r="B52" s="12" t="s">
        <v>71</v>
      </c>
      <c r="C52" s="40">
        <f>C53</f>
        <v>11119.052</v>
      </c>
      <c r="D52" s="28">
        <f>D53</f>
        <v>8874.6</v>
      </c>
      <c r="E52" s="28">
        <f>E53</f>
        <v>8885.1</v>
      </c>
    </row>
    <row r="53" spans="1:5" ht="29.25" customHeight="1">
      <c r="A53" s="11" t="s">
        <v>1</v>
      </c>
      <c r="B53" s="12" t="s">
        <v>13</v>
      </c>
      <c r="C53" s="40">
        <f>C55+C59+C63+C56</f>
        <v>11119.052</v>
      </c>
      <c r="D53" s="28">
        <f>D55+D59+D63+D56</f>
        <v>8874.6</v>
      </c>
      <c r="E53" s="28">
        <f>E55+E59+E63+E56</f>
        <v>8885.1</v>
      </c>
    </row>
    <row r="54" spans="1:5" ht="26.25" customHeight="1">
      <c r="A54" s="11" t="s">
        <v>91</v>
      </c>
      <c r="B54" s="12" t="s">
        <v>72</v>
      </c>
      <c r="C54" s="28">
        <f>C55</f>
        <v>8553</v>
      </c>
      <c r="D54" s="28">
        <f>D55</f>
        <v>8553</v>
      </c>
      <c r="E54" s="28">
        <f>E55</f>
        <v>8553</v>
      </c>
    </row>
    <row r="55" spans="1:5" ht="27" customHeight="1">
      <c r="A55" s="2" t="s">
        <v>76</v>
      </c>
      <c r="B55" s="4" t="s">
        <v>106</v>
      </c>
      <c r="C55" s="27">
        <v>8553</v>
      </c>
      <c r="D55" s="27">
        <v>8553</v>
      </c>
      <c r="E55" s="27">
        <v>8553</v>
      </c>
    </row>
    <row r="56" spans="1:5" ht="27" customHeight="1" hidden="1">
      <c r="A56" s="11" t="s">
        <v>98</v>
      </c>
      <c r="B56" s="12" t="s">
        <v>32</v>
      </c>
      <c r="C56" s="28">
        <f aca="true" t="shared" si="1" ref="C56:E57">C57</f>
        <v>0</v>
      </c>
      <c r="D56" s="28">
        <f t="shared" si="1"/>
        <v>0</v>
      </c>
      <c r="E56" s="28">
        <f t="shared" si="1"/>
        <v>0</v>
      </c>
    </row>
    <row r="57" spans="1:5" ht="27.75" customHeight="1" hidden="1">
      <c r="A57" s="2" t="s">
        <v>101</v>
      </c>
      <c r="B57" s="4" t="s">
        <v>102</v>
      </c>
      <c r="C57" s="27">
        <f t="shared" si="1"/>
        <v>0</v>
      </c>
      <c r="D57" s="29">
        <f t="shared" si="1"/>
        <v>0</v>
      </c>
      <c r="E57" s="27">
        <f t="shared" si="1"/>
        <v>0</v>
      </c>
    </row>
    <row r="58" spans="1:5" ht="38.25" customHeight="1" hidden="1">
      <c r="A58" s="2"/>
      <c r="B58" s="39" t="s">
        <v>103</v>
      </c>
      <c r="C58" s="27"/>
      <c r="D58" s="29"/>
      <c r="E58" s="27"/>
    </row>
    <row r="59" spans="1:5" ht="26.25" customHeight="1">
      <c r="A59" s="11" t="s">
        <v>90</v>
      </c>
      <c r="B59" s="12" t="s">
        <v>73</v>
      </c>
      <c r="C59" s="28">
        <f>C60+C62</f>
        <v>311.90000000000003</v>
      </c>
      <c r="D59" s="28">
        <f>D60+D62</f>
        <v>321.6</v>
      </c>
      <c r="E59" s="28">
        <f>E60+E62</f>
        <v>332.1</v>
      </c>
    </row>
    <row r="60" spans="1:5" ht="26.25" customHeight="1">
      <c r="A60" s="2" t="s">
        <v>77</v>
      </c>
      <c r="B60" s="4" t="s">
        <v>59</v>
      </c>
      <c r="C60" s="28">
        <f>C61</f>
        <v>19.1</v>
      </c>
      <c r="D60" s="28">
        <f>D61</f>
        <v>19.1</v>
      </c>
      <c r="E60" s="28">
        <f>E61</f>
        <v>19.1</v>
      </c>
    </row>
    <row r="61" spans="1:5" ht="40.5" customHeight="1">
      <c r="A61" s="2"/>
      <c r="B61" s="4" t="s">
        <v>74</v>
      </c>
      <c r="C61" s="33">
        <v>19.1</v>
      </c>
      <c r="D61" s="33">
        <v>19.1</v>
      </c>
      <c r="E61" s="33">
        <v>19.1</v>
      </c>
    </row>
    <row r="62" spans="1:5" ht="40.5" customHeight="1">
      <c r="A62" s="2" t="s">
        <v>78</v>
      </c>
      <c r="B62" s="4" t="s">
        <v>107</v>
      </c>
      <c r="C62" s="27">
        <v>292.8</v>
      </c>
      <c r="D62" s="27">
        <v>302.5</v>
      </c>
      <c r="E62" s="27">
        <v>313</v>
      </c>
    </row>
    <row r="63" spans="1:5" ht="12.75">
      <c r="A63" s="11" t="s">
        <v>99</v>
      </c>
      <c r="B63" s="12" t="s">
        <v>26</v>
      </c>
      <c r="C63" s="40">
        <f>C64+C66</f>
        <v>2254.152</v>
      </c>
      <c r="D63" s="28">
        <f>D64</f>
        <v>0</v>
      </c>
      <c r="E63" s="28">
        <f>E64</f>
        <v>0</v>
      </c>
    </row>
    <row r="64" spans="1:5" ht="51">
      <c r="A64" s="2" t="s">
        <v>100</v>
      </c>
      <c r="B64" s="4" t="s">
        <v>80</v>
      </c>
      <c r="C64" s="29">
        <f>C65</f>
        <v>0</v>
      </c>
      <c r="D64" s="29">
        <f>D65</f>
        <v>0</v>
      </c>
      <c r="E64" s="29">
        <f>E65</f>
        <v>0</v>
      </c>
    </row>
    <row r="65" spans="1:5" ht="12.75">
      <c r="A65" s="2"/>
      <c r="B65" s="39"/>
      <c r="C65" s="29"/>
      <c r="D65" s="29"/>
      <c r="E65" s="29"/>
    </row>
    <row r="66" spans="1:5" ht="25.5">
      <c r="A66" s="2" t="s">
        <v>79</v>
      </c>
      <c r="B66" s="4" t="s">
        <v>75</v>
      </c>
      <c r="C66" s="40">
        <f>C67+C68+C69</f>
        <v>2254.152</v>
      </c>
      <c r="D66" s="29"/>
      <c r="E66" s="29"/>
    </row>
    <row r="67" spans="1:5" ht="12.75">
      <c r="A67" s="2"/>
      <c r="B67" s="39" t="s">
        <v>108</v>
      </c>
      <c r="C67" s="41">
        <v>311.625</v>
      </c>
      <c r="D67" s="29"/>
      <c r="E67" s="29"/>
    </row>
    <row r="68" spans="1:5" ht="12.75">
      <c r="A68" s="2"/>
      <c r="B68" s="39" t="s">
        <v>109</v>
      </c>
      <c r="C68" s="41">
        <v>303.031</v>
      </c>
      <c r="D68" s="29"/>
      <c r="E68" s="29"/>
    </row>
    <row r="69" spans="1:5" ht="12.75">
      <c r="A69" s="2"/>
      <c r="B69" s="39" t="s">
        <v>110</v>
      </c>
      <c r="C69" s="41">
        <v>1639.496</v>
      </c>
      <c r="D69" s="29"/>
      <c r="E69" s="29"/>
    </row>
    <row r="70" spans="1:5" ht="15" customHeight="1">
      <c r="A70" s="2"/>
      <c r="B70" s="12" t="s">
        <v>8</v>
      </c>
      <c r="C70" s="40">
        <f>C15+C52</f>
        <v>33951.152</v>
      </c>
      <c r="D70" s="28">
        <f>D15+D52</f>
        <v>32351.800000000003</v>
      </c>
      <c r="E70" s="28">
        <f>E15+E52</f>
        <v>33117.1</v>
      </c>
    </row>
    <row r="71" spans="1:3" ht="12.75">
      <c r="A71" s="22"/>
      <c r="B71" s="23"/>
      <c r="C71" s="20"/>
    </row>
    <row r="72" ht="12.75">
      <c r="A72" s="6"/>
    </row>
  </sheetData>
  <sheetProtection/>
  <mergeCells count="10">
    <mergeCell ref="C13:C14"/>
    <mergeCell ref="D13:D14"/>
    <mergeCell ref="E13:E14"/>
    <mergeCell ref="B2:E2"/>
    <mergeCell ref="B4:E4"/>
    <mergeCell ref="B1:C1"/>
    <mergeCell ref="B3:E3"/>
    <mergeCell ref="B5:E5"/>
    <mergeCell ref="D11:E11"/>
    <mergeCell ref="C12:E12"/>
  </mergeCells>
  <printOptions/>
  <pageMargins left="0.3937007874015748" right="0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55">
      <selection activeCell="C79" sqref="C79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0.625" style="0" customWidth="1"/>
    <col min="4" max="5" width="8.75390625" style="0" customWidth="1"/>
  </cols>
  <sheetData>
    <row r="1" spans="2:4" ht="12.75">
      <c r="B1" s="44"/>
      <c r="C1" s="44"/>
      <c r="D1" s="7"/>
    </row>
    <row r="2" spans="2:5" ht="12.75">
      <c r="B2" s="45" t="s">
        <v>66</v>
      </c>
      <c r="C2" s="45"/>
      <c r="D2" s="45"/>
      <c r="E2" s="45"/>
    </row>
    <row r="3" spans="2:5" ht="12.75">
      <c r="B3" s="45" t="s">
        <v>94</v>
      </c>
      <c r="C3" s="45"/>
      <c r="D3" s="45"/>
      <c r="E3" s="45"/>
    </row>
    <row r="4" spans="2:5" ht="12.75">
      <c r="B4" s="44" t="s">
        <v>93</v>
      </c>
      <c r="C4" s="44"/>
      <c r="D4" s="44"/>
      <c r="E4" s="44"/>
    </row>
    <row r="5" spans="2:5" ht="12.75">
      <c r="B5" s="45" t="s">
        <v>67</v>
      </c>
      <c r="C5" s="45"/>
      <c r="D5" s="45"/>
      <c r="E5" s="45"/>
    </row>
    <row r="6" spans="2:3" ht="12.75">
      <c r="B6" s="7"/>
      <c r="C6" s="7"/>
    </row>
    <row r="7" spans="2:3" ht="13.5" customHeight="1">
      <c r="B7" s="7"/>
      <c r="C7" s="7"/>
    </row>
    <row r="8" ht="12.75">
      <c r="B8" s="9" t="s">
        <v>41</v>
      </c>
    </row>
    <row r="9" ht="12.75">
      <c r="B9" s="9" t="s">
        <v>105</v>
      </c>
    </row>
    <row r="10" ht="12.75">
      <c r="B10" s="9"/>
    </row>
    <row r="11" spans="2:5" ht="12.75">
      <c r="B11" s="9"/>
      <c r="C11" s="1"/>
      <c r="D11" s="46" t="s">
        <v>6</v>
      </c>
      <c r="E11" s="46"/>
    </row>
    <row r="12" spans="1:5" ht="12.75" customHeight="1">
      <c r="A12" s="17" t="s">
        <v>10</v>
      </c>
      <c r="B12" s="10"/>
      <c r="C12" s="42" t="s">
        <v>31</v>
      </c>
      <c r="D12" s="42"/>
      <c r="E12" s="42"/>
    </row>
    <row r="13" spans="1:5" ht="12.75">
      <c r="A13" s="18" t="s">
        <v>11</v>
      </c>
      <c r="B13" s="8" t="s">
        <v>0</v>
      </c>
      <c r="C13" s="43" t="s">
        <v>81</v>
      </c>
      <c r="D13" s="43" t="s">
        <v>95</v>
      </c>
      <c r="E13" s="43" t="s">
        <v>104</v>
      </c>
    </row>
    <row r="14" spans="1:5" ht="39.75" customHeight="1">
      <c r="A14" s="19" t="s">
        <v>23</v>
      </c>
      <c r="B14" s="3"/>
      <c r="C14" s="43"/>
      <c r="D14" s="43"/>
      <c r="E14" s="43"/>
    </row>
    <row r="15" spans="1:5" ht="20.25" customHeight="1">
      <c r="A15" s="11" t="s">
        <v>12</v>
      </c>
      <c r="B15" s="21" t="s">
        <v>69</v>
      </c>
      <c r="C15" s="25">
        <f>C16+C27+C29+C38+C47+C35+C51+C18+C45</f>
        <v>23706.100000000002</v>
      </c>
      <c r="D15" s="25">
        <f>D16+D27+D29+D38+D47+D35+D51+D18+D45</f>
        <v>23477.2</v>
      </c>
      <c r="E15" s="25">
        <f>E16+E27+E29+E38+E47+E35+E51+E18+E45</f>
        <v>24232</v>
      </c>
    </row>
    <row r="16" spans="1:5" ht="12.75">
      <c r="A16" s="11" t="s">
        <v>2</v>
      </c>
      <c r="B16" s="5" t="s">
        <v>14</v>
      </c>
      <c r="C16" s="26">
        <f>SUM(C17)</f>
        <v>11851</v>
      </c>
      <c r="D16" s="28">
        <f>SUM(D17)</f>
        <v>12320.2</v>
      </c>
      <c r="E16" s="26">
        <f>SUM(E17)</f>
        <v>12936.2</v>
      </c>
    </row>
    <row r="17" spans="1:7" ht="63.75">
      <c r="A17" s="2" t="s">
        <v>36</v>
      </c>
      <c r="B17" s="4" t="s">
        <v>70</v>
      </c>
      <c r="C17" s="27">
        <v>11851</v>
      </c>
      <c r="D17" s="27">
        <v>12320.2</v>
      </c>
      <c r="E17" s="27">
        <v>12936.2</v>
      </c>
      <c r="F17" s="32"/>
      <c r="G17" s="24"/>
    </row>
    <row r="18" spans="1:7" ht="25.5">
      <c r="A18" s="30" t="s">
        <v>39</v>
      </c>
      <c r="B18" s="31" t="s">
        <v>40</v>
      </c>
      <c r="C18" s="28">
        <f>C19+C20+C21+C22+C23+C24+C25+C26</f>
        <v>2064.4</v>
      </c>
      <c r="D18" s="28">
        <f>D19+D20+D21+D22+D23+D24+D25+D26</f>
        <v>2064.8</v>
      </c>
      <c r="E18" s="28">
        <f>E19+E20+E21+E22+E23+E24+E25+E26</f>
        <v>2104.7999999999997</v>
      </c>
      <c r="G18" s="24"/>
    </row>
    <row r="19" spans="1:7" ht="89.25">
      <c r="A19" s="34" t="s">
        <v>82</v>
      </c>
      <c r="B19" s="37" t="s">
        <v>83</v>
      </c>
      <c r="C19" s="27">
        <v>933.4</v>
      </c>
      <c r="D19" s="27">
        <v>923.8</v>
      </c>
      <c r="E19" s="27">
        <v>926.7</v>
      </c>
      <c r="G19" s="24"/>
    </row>
    <row r="20" spans="1:7" ht="12.75" hidden="1">
      <c r="A20" s="34"/>
      <c r="B20" s="37"/>
      <c r="C20" s="27"/>
      <c r="D20" s="27"/>
      <c r="E20" s="27"/>
      <c r="G20" s="24"/>
    </row>
    <row r="21" spans="1:7" ht="102">
      <c r="A21" s="34" t="s">
        <v>84</v>
      </c>
      <c r="B21" s="37" t="s">
        <v>85</v>
      </c>
      <c r="C21" s="27">
        <v>5.1</v>
      </c>
      <c r="D21" s="27">
        <v>5.2</v>
      </c>
      <c r="E21" s="27">
        <v>5.4</v>
      </c>
      <c r="G21" s="24"/>
    </row>
    <row r="22" spans="1:7" ht="12.75" hidden="1">
      <c r="A22" s="34"/>
      <c r="B22" s="37"/>
      <c r="C22" s="27"/>
      <c r="D22" s="27"/>
      <c r="E22" s="27"/>
      <c r="G22" s="24"/>
    </row>
    <row r="23" spans="1:7" ht="89.25">
      <c r="A23" s="34" t="s">
        <v>86</v>
      </c>
      <c r="B23" s="37" t="s">
        <v>87</v>
      </c>
      <c r="C23" s="27">
        <v>1242.9</v>
      </c>
      <c r="D23" s="27">
        <v>1250.3</v>
      </c>
      <c r="E23" s="27">
        <v>1291.6</v>
      </c>
      <c r="G23" s="24"/>
    </row>
    <row r="24" spans="1:7" ht="12.75" hidden="1">
      <c r="A24" s="34"/>
      <c r="B24" s="37"/>
      <c r="C24" s="27"/>
      <c r="D24" s="27"/>
      <c r="E24" s="27"/>
      <c r="G24" s="24"/>
    </row>
    <row r="25" spans="1:7" ht="89.25" customHeight="1">
      <c r="A25" s="34" t="s">
        <v>88</v>
      </c>
      <c r="B25" s="37" t="s">
        <v>89</v>
      </c>
      <c r="C25" s="27">
        <v>-117</v>
      </c>
      <c r="D25" s="27">
        <v>-114.5</v>
      </c>
      <c r="E25" s="27">
        <v>-118.9</v>
      </c>
      <c r="G25" s="24"/>
    </row>
    <row r="26" spans="1:7" ht="92.25" customHeight="1" hidden="1">
      <c r="A26" s="34"/>
      <c r="B26" s="37"/>
      <c r="C26" s="27"/>
      <c r="D26" s="27"/>
      <c r="E26" s="27"/>
      <c r="G26" s="24"/>
    </row>
    <row r="27" spans="1:6" ht="12.75">
      <c r="A27" s="11" t="s">
        <v>5</v>
      </c>
      <c r="B27" s="5" t="s">
        <v>7</v>
      </c>
      <c r="C27" s="26">
        <f>SUM(C28:C28)</f>
        <v>356.5</v>
      </c>
      <c r="D27" s="28">
        <f>SUM(D28:D28)</f>
        <v>375.5</v>
      </c>
      <c r="E27" s="28">
        <f>SUM(E28:E28)</f>
        <v>395.5</v>
      </c>
      <c r="F27" s="32"/>
    </row>
    <row r="28" spans="1:5" ht="14.25" customHeight="1">
      <c r="A28" s="2" t="s">
        <v>64</v>
      </c>
      <c r="B28" s="4" t="s">
        <v>4</v>
      </c>
      <c r="C28" s="27">
        <v>356.5</v>
      </c>
      <c r="D28" s="27">
        <v>375.5</v>
      </c>
      <c r="E28" s="27">
        <v>395.5</v>
      </c>
    </row>
    <row r="29" spans="1:6" ht="12.75">
      <c r="A29" s="11" t="s">
        <v>15</v>
      </c>
      <c r="B29" s="13" t="s">
        <v>16</v>
      </c>
      <c r="C29" s="28">
        <f>C30+C32</f>
        <v>7052</v>
      </c>
      <c r="D29" s="28">
        <f>D30+D32</f>
        <v>7151</v>
      </c>
      <c r="E29" s="28">
        <f>E30+E32</f>
        <v>7275</v>
      </c>
      <c r="F29" s="32"/>
    </row>
    <row r="30" spans="1:5" ht="12.75">
      <c r="A30" s="2" t="s">
        <v>17</v>
      </c>
      <c r="B30" s="15" t="s">
        <v>18</v>
      </c>
      <c r="C30" s="29">
        <f>C31</f>
        <v>519</v>
      </c>
      <c r="D30" s="29">
        <f>D31</f>
        <v>618</v>
      </c>
      <c r="E30" s="29">
        <f>E31</f>
        <v>742</v>
      </c>
    </row>
    <row r="31" spans="1:5" ht="37.5" customHeight="1">
      <c r="A31" s="2" t="s">
        <v>44</v>
      </c>
      <c r="B31" s="4" t="s">
        <v>45</v>
      </c>
      <c r="C31" s="27">
        <v>519</v>
      </c>
      <c r="D31" s="27">
        <v>618</v>
      </c>
      <c r="E31" s="27">
        <v>742</v>
      </c>
    </row>
    <row r="32" spans="1:5" ht="20.25" customHeight="1">
      <c r="A32" s="2" t="s">
        <v>19</v>
      </c>
      <c r="B32" s="4" t="s">
        <v>20</v>
      </c>
      <c r="C32" s="27">
        <f>C33+C34</f>
        <v>6533</v>
      </c>
      <c r="D32" s="27">
        <f>D33+D34</f>
        <v>6533</v>
      </c>
      <c r="E32" s="27">
        <f>E33+E34</f>
        <v>6533</v>
      </c>
    </row>
    <row r="33" spans="1:5" ht="25.5">
      <c r="A33" s="2" t="s">
        <v>46</v>
      </c>
      <c r="B33" s="4" t="s">
        <v>47</v>
      </c>
      <c r="C33" s="27">
        <v>2984.6</v>
      </c>
      <c r="D33" s="27">
        <v>2984.6</v>
      </c>
      <c r="E33" s="27">
        <v>2984.6</v>
      </c>
    </row>
    <row r="34" spans="1:5" ht="25.5">
      <c r="A34" s="2" t="s">
        <v>48</v>
      </c>
      <c r="B34" s="4" t="s">
        <v>49</v>
      </c>
      <c r="C34" s="27">
        <v>3548.4</v>
      </c>
      <c r="D34" s="27">
        <v>3548.4</v>
      </c>
      <c r="E34" s="27">
        <v>3548.4</v>
      </c>
    </row>
    <row r="35" spans="1:5" ht="17.25" customHeight="1" hidden="1">
      <c r="A35" s="11" t="s">
        <v>27</v>
      </c>
      <c r="B35" s="12" t="s">
        <v>33</v>
      </c>
      <c r="C35" s="28">
        <f aca="true" t="shared" si="0" ref="C35:E36">C36</f>
        <v>0</v>
      </c>
      <c r="D35" s="28">
        <f t="shared" si="0"/>
        <v>0</v>
      </c>
      <c r="E35" s="28">
        <f t="shared" si="0"/>
        <v>0</v>
      </c>
    </row>
    <row r="36" spans="1:5" ht="39.75" customHeight="1" hidden="1">
      <c r="A36" s="2" t="s">
        <v>28</v>
      </c>
      <c r="B36" s="4" t="s">
        <v>34</v>
      </c>
      <c r="C36" s="27">
        <f t="shared" si="0"/>
        <v>0</v>
      </c>
      <c r="D36" s="27">
        <f t="shared" si="0"/>
        <v>0</v>
      </c>
      <c r="E36" s="27">
        <f t="shared" si="0"/>
        <v>0</v>
      </c>
    </row>
    <row r="37" spans="1:5" ht="51.75" customHeight="1" hidden="1">
      <c r="A37" s="2" t="s">
        <v>29</v>
      </c>
      <c r="B37" s="4" t="s">
        <v>30</v>
      </c>
      <c r="C37" s="27"/>
      <c r="D37" s="27"/>
      <c r="E37" s="27"/>
    </row>
    <row r="38" spans="1:6" ht="24.75" customHeight="1">
      <c r="A38" s="11" t="s">
        <v>22</v>
      </c>
      <c r="B38" s="12" t="s">
        <v>21</v>
      </c>
      <c r="C38" s="28">
        <f>C39</f>
        <v>1454.8000000000002</v>
      </c>
      <c r="D38" s="28">
        <f>D39</f>
        <v>1511.8</v>
      </c>
      <c r="E38" s="28">
        <f>E39</f>
        <v>1466.1000000000001</v>
      </c>
      <c r="F38" s="32"/>
    </row>
    <row r="39" spans="1:5" ht="66" customHeight="1">
      <c r="A39" s="14" t="s">
        <v>3</v>
      </c>
      <c r="B39" s="4" t="s">
        <v>35</v>
      </c>
      <c r="C39" s="29">
        <f>C40+C41+C42+C43+C44</f>
        <v>1454.8000000000002</v>
      </c>
      <c r="D39" s="29">
        <f>D40+D41+D42+D43+D44</f>
        <v>1511.8</v>
      </c>
      <c r="E39" s="29">
        <f>E40+E41+E42+E43+E44</f>
        <v>1466.1000000000001</v>
      </c>
    </row>
    <row r="40" spans="1:5" ht="63.75">
      <c r="A40" s="14" t="s">
        <v>52</v>
      </c>
      <c r="B40" s="16" t="s">
        <v>60</v>
      </c>
      <c r="C40" s="29">
        <v>1246.4</v>
      </c>
      <c r="D40" s="27">
        <v>1302.5</v>
      </c>
      <c r="E40" s="27">
        <v>1302.5</v>
      </c>
    </row>
    <row r="41" spans="1:5" ht="53.25" customHeight="1" hidden="1">
      <c r="A41" s="2" t="s">
        <v>50</v>
      </c>
      <c r="B41" s="4" t="s">
        <v>51</v>
      </c>
      <c r="C41" s="27"/>
      <c r="D41" s="27"/>
      <c r="E41" s="27"/>
    </row>
    <row r="42" spans="1:5" ht="25.5" hidden="1">
      <c r="A42" s="2" t="s">
        <v>53</v>
      </c>
      <c r="B42" s="4" t="s">
        <v>54</v>
      </c>
      <c r="C42" s="27"/>
      <c r="D42" s="27"/>
      <c r="E42" s="27"/>
    </row>
    <row r="43" spans="1:5" ht="51">
      <c r="A43" s="2" t="s">
        <v>61</v>
      </c>
      <c r="B43" s="38" t="s">
        <v>92</v>
      </c>
      <c r="C43" s="27">
        <v>101.2</v>
      </c>
      <c r="D43" s="27">
        <v>101.2</v>
      </c>
      <c r="E43" s="27">
        <v>101.2</v>
      </c>
    </row>
    <row r="44" spans="1:5" ht="51">
      <c r="A44" s="2" t="s">
        <v>96</v>
      </c>
      <c r="B44" s="38" t="s">
        <v>97</v>
      </c>
      <c r="C44" s="27">
        <v>107.2</v>
      </c>
      <c r="D44" s="27">
        <v>108.1</v>
      </c>
      <c r="E44" s="27">
        <v>62.4</v>
      </c>
    </row>
    <row r="45" spans="1:5" ht="25.5">
      <c r="A45" s="11" t="s">
        <v>42</v>
      </c>
      <c r="B45" s="35" t="s">
        <v>43</v>
      </c>
      <c r="C45" s="28">
        <f>C46</f>
        <v>13.4</v>
      </c>
      <c r="D45" s="28">
        <f>D46</f>
        <v>13.9</v>
      </c>
      <c r="E45" s="28">
        <f>E46</f>
        <v>14.4</v>
      </c>
    </row>
    <row r="46" spans="1:5" ht="18.75" customHeight="1">
      <c r="A46" s="2" t="s">
        <v>62</v>
      </c>
      <c r="B46" s="36" t="s">
        <v>63</v>
      </c>
      <c r="C46" s="27">
        <v>13.4</v>
      </c>
      <c r="D46" s="27">
        <v>13.9</v>
      </c>
      <c r="E46" s="27">
        <v>14.4</v>
      </c>
    </row>
    <row r="47" spans="1:5" ht="22.5" customHeight="1">
      <c r="A47" s="11" t="s">
        <v>24</v>
      </c>
      <c r="B47" s="12" t="s">
        <v>25</v>
      </c>
      <c r="C47" s="28">
        <f>C49+C48+C50</f>
        <v>914</v>
      </c>
      <c r="D47" s="28">
        <f>D49+D48</f>
        <v>40</v>
      </c>
      <c r="E47" s="28">
        <f>E49+E48</f>
        <v>40</v>
      </c>
    </row>
    <row r="48" spans="1:5" ht="83.25" customHeight="1">
      <c r="A48" s="14" t="s">
        <v>55</v>
      </c>
      <c r="B48" s="16" t="s">
        <v>56</v>
      </c>
      <c r="C48" s="27">
        <v>874</v>
      </c>
      <c r="D48" s="27"/>
      <c r="E48" s="27"/>
    </row>
    <row r="49" spans="1:5" ht="39" customHeight="1">
      <c r="A49" s="14" t="s">
        <v>57</v>
      </c>
      <c r="B49" s="4" t="s">
        <v>58</v>
      </c>
      <c r="C49" s="27">
        <v>40</v>
      </c>
      <c r="D49" s="27">
        <v>40</v>
      </c>
      <c r="E49" s="27">
        <v>40</v>
      </c>
    </row>
    <row r="50" spans="1:5" ht="39" customHeight="1" hidden="1">
      <c r="A50" s="2" t="s">
        <v>65</v>
      </c>
      <c r="B50" s="4" t="s">
        <v>68</v>
      </c>
      <c r="C50" s="27"/>
      <c r="D50" s="27"/>
      <c r="E50" s="27"/>
    </row>
    <row r="51" spans="1:5" ht="17.25" customHeight="1" hidden="1">
      <c r="A51" s="11" t="s">
        <v>37</v>
      </c>
      <c r="B51" s="12" t="s">
        <v>38</v>
      </c>
      <c r="C51" s="28"/>
      <c r="D51" s="28"/>
      <c r="E51" s="28"/>
    </row>
    <row r="52" spans="1:5" ht="14.25" customHeight="1">
      <c r="A52" s="11" t="s">
        <v>9</v>
      </c>
      <c r="B52" s="12" t="s">
        <v>71</v>
      </c>
      <c r="C52" s="40">
        <f>C53+C70</f>
        <v>18342.852</v>
      </c>
      <c r="D52" s="28">
        <f>D53</f>
        <v>8874.6</v>
      </c>
      <c r="E52" s="28">
        <f>E53</f>
        <v>8885.1</v>
      </c>
    </row>
    <row r="53" spans="1:5" ht="29.25" customHeight="1">
      <c r="A53" s="11" t="s">
        <v>1</v>
      </c>
      <c r="B53" s="12" t="s">
        <v>13</v>
      </c>
      <c r="C53" s="40">
        <f>C55+C59+C63+C56</f>
        <v>18342.852</v>
      </c>
      <c r="D53" s="28">
        <f>D55+D59+D63+D56</f>
        <v>8874.6</v>
      </c>
      <c r="E53" s="28">
        <f>E55+E59+E63+E56</f>
        <v>8885.1</v>
      </c>
    </row>
    <row r="54" spans="1:5" ht="26.25" customHeight="1">
      <c r="A54" s="11" t="s">
        <v>91</v>
      </c>
      <c r="B54" s="12" t="s">
        <v>72</v>
      </c>
      <c r="C54" s="28">
        <f>C55</f>
        <v>8553</v>
      </c>
      <c r="D54" s="28">
        <f>D55</f>
        <v>8553</v>
      </c>
      <c r="E54" s="28">
        <f>E55</f>
        <v>8553</v>
      </c>
    </row>
    <row r="55" spans="1:5" ht="27" customHeight="1">
      <c r="A55" s="2" t="s">
        <v>76</v>
      </c>
      <c r="B55" s="4" t="s">
        <v>106</v>
      </c>
      <c r="C55" s="27">
        <v>8553</v>
      </c>
      <c r="D55" s="27">
        <v>8553</v>
      </c>
      <c r="E55" s="27">
        <v>8553</v>
      </c>
    </row>
    <row r="56" spans="1:5" ht="27" customHeight="1">
      <c r="A56" s="11" t="s">
        <v>98</v>
      </c>
      <c r="B56" s="12" t="s">
        <v>32</v>
      </c>
      <c r="C56" s="28">
        <f aca="true" t="shared" si="1" ref="C56:E57">C57</f>
        <v>7223.8</v>
      </c>
      <c r="D56" s="28">
        <f t="shared" si="1"/>
        <v>0</v>
      </c>
      <c r="E56" s="28">
        <f t="shared" si="1"/>
        <v>0</v>
      </c>
    </row>
    <row r="57" spans="1:5" ht="27.75" customHeight="1">
      <c r="A57" s="2" t="s">
        <v>115</v>
      </c>
      <c r="B57" s="4" t="s">
        <v>117</v>
      </c>
      <c r="C57" s="27">
        <f t="shared" si="1"/>
        <v>7223.8</v>
      </c>
      <c r="D57" s="29">
        <f t="shared" si="1"/>
        <v>0</v>
      </c>
      <c r="E57" s="27">
        <f t="shared" si="1"/>
        <v>0</v>
      </c>
    </row>
    <row r="58" spans="1:5" ht="54" customHeight="1">
      <c r="A58" s="2"/>
      <c r="B58" s="4" t="s">
        <v>116</v>
      </c>
      <c r="C58" s="27">
        <v>7223.8</v>
      </c>
      <c r="D58" s="29"/>
      <c r="E58" s="27"/>
    </row>
    <row r="59" spans="1:5" ht="26.25" customHeight="1">
      <c r="A59" s="11" t="s">
        <v>90</v>
      </c>
      <c r="B59" s="12" t="s">
        <v>73</v>
      </c>
      <c r="C59" s="28">
        <f>C60+C62</f>
        <v>311.90000000000003</v>
      </c>
      <c r="D59" s="28">
        <f>D60+D62</f>
        <v>321.6</v>
      </c>
      <c r="E59" s="28">
        <f>E60+E62</f>
        <v>332.1</v>
      </c>
    </row>
    <row r="60" spans="1:5" ht="26.25" customHeight="1">
      <c r="A60" s="2" t="s">
        <v>77</v>
      </c>
      <c r="B60" s="4" t="s">
        <v>59</v>
      </c>
      <c r="C60" s="28">
        <f>C61</f>
        <v>19.1</v>
      </c>
      <c r="D60" s="28">
        <f>D61</f>
        <v>19.1</v>
      </c>
      <c r="E60" s="28">
        <f>E61</f>
        <v>19.1</v>
      </c>
    </row>
    <row r="61" spans="1:5" ht="40.5" customHeight="1">
      <c r="A61" s="2"/>
      <c r="B61" s="4" t="s">
        <v>74</v>
      </c>
      <c r="C61" s="33">
        <v>19.1</v>
      </c>
      <c r="D61" s="33">
        <v>19.1</v>
      </c>
      <c r="E61" s="33">
        <v>19.1</v>
      </c>
    </row>
    <row r="62" spans="1:5" ht="40.5" customHeight="1">
      <c r="A62" s="2" t="s">
        <v>78</v>
      </c>
      <c r="B62" s="4" t="s">
        <v>107</v>
      </c>
      <c r="C62" s="27">
        <v>292.8</v>
      </c>
      <c r="D62" s="27">
        <v>302.5</v>
      </c>
      <c r="E62" s="27">
        <v>313</v>
      </c>
    </row>
    <row r="63" spans="1:5" ht="12.75">
      <c r="A63" s="11" t="s">
        <v>99</v>
      </c>
      <c r="B63" s="12" t="s">
        <v>26</v>
      </c>
      <c r="C63" s="40">
        <f>C64+C66</f>
        <v>2254.152</v>
      </c>
      <c r="D63" s="28">
        <f>D64</f>
        <v>0</v>
      </c>
      <c r="E63" s="28">
        <f>E64</f>
        <v>0</v>
      </c>
    </row>
    <row r="64" spans="1:5" ht="51">
      <c r="A64" s="2" t="s">
        <v>100</v>
      </c>
      <c r="B64" s="4" t="s">
        <v>80</v>
      </c>
      <c r="C64" s="29">
        <f>C65</f>
        <v>0</v>
      </c>
      <c r="D64" s="29">
        <f>D65</f>
        <v>0</v>
      </c>
      <c r="E64" s="29">
        <f>E65</f>
        <v>0</v>
      </c>
    </row>
    <row r="65" spans="1:5" ht="12.75" hidden="1">
      <c r="A65" s="2"/>
      <c r="B65" s="39"/>
      <c r="C65" s="29"/>
      <c r="D65" s="29"/>
      <c r="E65" s="29"/>
    </row>
    <row r="66" spans="1:5" ht="25.5">
      <c r="A66" s="2" t="s">
        <v>79</v>
      </c>
      <c r="B66" s="4" t="s">
        <v>75</v>
      </c>
      <c r="C66" s="40">
        <f>C67+C68+C69</f>
        <v>2254.152</v>
      </c>
      <c r="D66" s="29"/>
      <c r="E66" s="29"/>
    </row>
    <row r="67" spans="1:5" ht="12.75">
      <c r="A67" s="2"/>
      <c r="B67" s="39" t="s">
        <v>108</v>
      </c>
      <c r="C67" s="41">
        <v>311.625</v>
      </c>
      <c r="D67" s="29"/>
      <c r="E67" s="29"/>
    </row>
    <row r="68" spans="1:5" ht="12.75">
      <c r="A68" s="2"/>
      <c r="B68" s="39" t="s">
        <v>109</v>
      </c>
      <c r="C68" s="41">
        <v>303.031</v>
      </c>
      <c r="D68" s="29"/>
      <c r="E68" s="29"/>
    </row>
    <row r="69" spans="1:5" ht="12.75">
      <c r="A69" s="2"/>
      <c r="B69" s="39" t="s">
        <v>110</v>
      </c>
      <c r="C69" s="41">
        <v>1639.496</v>
      </c>
      <c r="D69" s="29"/>
      <c r="E69" s="29"/>
    </row>
    <row r="70" spans="1:5" ht="12.75" hidden="1">
      <c r="A70" s="11" t="s">
        <v>111</v>
      </c>
      <c r="B70" s="12" t="s">
        <v>112</v>
      </c>
      <c r="C70" s="28">
        <f>C71</f>
        <v>0</v>
      </c>
      <c r="D70" s="29"/>
      <c r="E70" s="29"/>
    </row>
    <row r="71" spans="1:5" ht="25.5" hidden="1">
      <c r="A71" s="2" t="s">
        <v>113</v>
      </c>
      <c r="B71" s="4" t="s">
        <v>114</v>
      </c>
      <c r="C71" s="29"/>
      <c r="D71" s="29"/>
      <c r="E71" s="29"/>
    </row>
    <row r="72" spans="1:5" ht="15" customHeight="1">
      <c r="A72" s="2"/>
      <c r="B72" s="12" t="s">
        <v>8</v>
      </c>
      <c r="C72" s="40">
        <f>C15+C52</f>
        <v>42048.952000000005</v>
      </c>
      <c r="D72" s="28">
        <f>D15+D52</f>
        <v>32351.800000000003</v>
      </c>
      <c r="E72" s="28">
        <f>E15+E52</f>
        <v>33117.1</v>
      </c>
    </row>
    <row r="73" spans="1:3" ht="12.75">
      <c r="A73" s="22"/>
      <c r="B73" s="23"/>
      <c r="C73" s="20"/>
    </row>
    <row r="74" ht="12.75">
      <c r="A74" s="6"/>
    </row>
  </sheetData>
  <sheetProtection/>
  <mergeCells count="10">
    <mergeCell ref="C12:E12"/>
    <mergeCell ref="C13:C14"/>
    <mergeCell ref="D13:D14"/>
    <mergeCell ref="E13:E14"/>
    <mergeCell ref="B1:C1"/>
    <mergeCell ref="B2:E2"/>
    <mergeCell ref="B3:E3"/>
    <mergeCell ref="B4:E4"/>
    <mergeCell ref="B5:E5"/>
    <mergeCell ref="D11:E11"/>
  </mergeCells>
  <printOptions/>
  <pageMargins left="0.3937007874015748" right="0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C73" sqref="C73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10.625" style="0" customWidth="1"/>
    <col min="4" max="5" width="8.75390625" style="0" customWidth="1"/>
  </cols>
  <sheetData>
    <row r="1" spans="2:4" ht="12.75">
      <c r="B1" s="44"/>
      <c r="C1" s="44"/>
      <c r="D1" s="7"/>
    </row>
    <row r="2" spans="2:5" ht="12.75">
      <c r="B2" s="45" t="s">
        <v>66</v>
      </c>
      <c r="C2" s="45"/>
      <c r="D2" s="45"/>
      <c r="E2" s="45"/>
    </row>
    <row r="3" spans="2:5" ht="12.75">
      <c r="B3" s="45" t="s">
        <v>94</v>
      </c>
      <c r="C3" s="45"/>
      <c r="D3" s="45"/>
      <c r="E3" s="45"/>
    </row>
    <row r="4" spans="2:5" ht="12.75">
      <c r="B4" s="44" t="s">
        <v>93</v>
      </c>
      <c r="C4" s="44"/>
      <c r="D4" s="44"/>
      <c r="E4" s="44"/>
    </row>
    <row r="5" spans="2:5" ht="12.75">
      <c r="B5" s="45" t="s">
        <v>67</v>
      </c>
      <c r="C5" s="45"/>
      <c r="D5" s="45"/>
      <c r="E5" s="45"/>
    </row>
    <row r="6" spans="2:3" ht="12.75">
      <c r="B6" s="7"/>
      <c r="C6" s="7"/>
    </row>
    <row r="7" spans="2:3" ht="13.5" customHeight="1">
      <c r="B7" s="7"/>
      <c r="C7" s="7"/>
    </row>
    <row r="8" ht="12.75">
      <c r="B8" s="9" t="s">
        <v>41</v>
      </c>
    </row>
    <row r="9" ht="12.75">
      <c r="B9" s="9" t="s">
        <v>105</v>
      </c>
    </row>
    <row r="10" ht="12.75">
      <c r="B10" s="9"/>
    </row>
    <row r="11" spans="2:5" ht="12.75">
      <c r="B11" s="9"/>
      <c r="C11" s="1"/>
      <c r="D11" s="46" t="s">
        <v>6</v>
      </c>
      <c r="E11" s="46"/>
    </row>
    <row r="12" spans="1:5" ht="12.75" customHeight="1">
      <c r="A12" s="17" t="s">
        <v>10</v>
      </c>
      <c r="B12" s="10"/>
      <c r="C12" s="42" t="s">
        <v>31</v>
      </c>
      <c r="D12" s="42"/>
      <c r="E12" s="42"/>
    </row>
    <row r="13" spans="1:5" ht="12.75">
      <c r="A13" s="18" t="s">
        <v>11</v>
      </c>
      <c r="B13" s="8" t="s">
        <v>0</v>
      </c>
      <c r="C13" s="43" t="s">
        <v>81</v>
      </c>
      <c r="D13" s="43" t="s">
        <v>95</v>
      </c>
      <c r="E13" s="43" t="s">
        <v>104</v>
      </c>
    </row>
    <row r="14" spans="1:5" ht="39.75" customHeight="1">
      <c r="A14" s="19" t="s">
        <v>23</v>
      </c>
      <c r="B14" s="3"/>
      <c r="C14" s="43"/>
      <c r="D14" s="43"/>
      <c r="E14" s="43"/>
    </row>
    <row r="15" spans="1:5" ht="20.25" customHeight="1">
      <c r="A15" s="11" t="s">
        <v>12</v>
      </c>
      <c r="B15" s="21" t="s">
        <v>69</v>
      </c>
      <c r="C15" s="25">
        <f>C16+C27+C29+C38+C47+C35+C51+C18+C45</f>
        <v>23931.100000000002</v>
      </c>
      <c r="D15" s="25">
        <f>D16+D27+D29+D38+D47+D35+D51+D18+D45</f>
        <v>23477.2</v>
      </c>
      <c r="E15" s="25">
        <f>E16+E27+E29+E38+E47+E35+E51+E18+E45</f>
        <v>24232</v>
      </c>
    </row>
    <row r="16" spans="1:5" ht="12.75">
      <c r="A16" s="11" t="s">
        <v>2</v>
      </c>
      <c r="B16" s="5" t="s">
        <v>14</v>
      </c>
      <c r="C16" s="26">
        <f>SUM(C17)</f>
        <v>11851</v>
      </c>
      <c r="D16" s="28">
        <f>SUM(D17)</f>
        <v>12320.2</v>
      </c>
      <c r="E16" s="26">
        <f>SUM(E17)</f>
        <v>12936.2</v>
      </c>
    </row>
    <row r="17" spans="1:7" ht="63.75">
      <c r="A17" s="2" t="s">
        <v>36</v>
      </c>
      <c r="B17" s="4" t="s">
        <v>70</v>
      </c>
      <c r="C17" s="27">
        <v>11851</v>
      </c>
      <c r="D17" s="27">
        <v>12320.2</v>
      </c>
      <c r="E17" s="27">
        <v>12936.2</v>
      </c>
      <c r="F17" s="32"/>
      <c r="G17" s="24"/>
    </row>
    <row r="18" spans="1:7" ht="25.5">
      <c r="A18" s="30" t="s">
        <v>39</v>
      </c>
      <c r="B18" s="31" t="s">
        <v>40</v>
      </c>
      <c r="C18" s="28">
        <f>C19+C20+C21+C22+C23+C24+C25+C26</f>
        <v>2064.4</v>
      </c>
      <c r="D18" s="28">
        <f>D19+D20+D21+D22+D23+D24+D25+D26</f>
        <v>2064.8</v>
      </c>
      <c r="E18" s="28">
        <f>E19+E20+E21+E22+E23+E24+E25+E26</f>
        <v>2104.7999999999997</v>
      </c>
      <c r="G18" s="24"/>
    </row>
    <row r="19" spans="1:7" ht="89.25">
      <c r="A19" s="34" t="s">
        <v>82</v>
      </c>
      <c r="B19" s="37" t="s">
        <v>83</v>
      </c>
      <c r="C19" s="27">
        <v>933.4</v>
      </c>
      <c r="D19" s="27">
        <v>923.8</v>
      </c>
      <c r="E19" s="27">
        <v>926.7</v>
      </c>
      <c r="G19" s="24"/>
    </row>
    <row r="20" spans="1:7" ht="12.75" hidden="1">
      <c r="A20" s="34"/>
      <c r="B20" s="37"/>
      <c r="C20" s="27"/>
      <c r="D20" s="27"/>
      <c r="E20" s="27"/>
      <c r="G20" s="24"/>
    </row>
    <row r="21" spans="1:7" ht="102">
      <c r="A21" s="34" t="s">
        <v>84</v>
      </c>
      <c r="B21" s="37" t="s">
        <v>85</v>
      </c>
      <c r="C21" s="27">
        <v>5.1</v>
      </c>
      <c r="D21" s="27">
        <v>5.2</v>
      </c>
      <c r="E21" s="27">
        <v>5.4</v>
      </c>
      <c r="G21" s="24"/>
    </row>
    <row r="22" spans="1:7" ht="12.75" hidden="1">
      <c r="A22" s="34"/>
      <c r="B22" s="37"/>
      <c r="C22" s="27"/>
      <c r="D22" s="27"/>
      <c r="E22" s="27"/>
      <c r="G22" s="24"/>
    </row>
    <row r="23" spans="1:7" ht="89.25">
      <c r="A23" s="34" t="s">
        <v>86</v>
      </c>
      <c r="B23" s="37" t="s">
        <v>87</v>
      </c>
      <c r="C23" s="27">
        <v>1242.9</v>
      </c>
      <c r="D23" s="27">
        <v>1250.3</v>
      </c>
      <c r="E23" s="27">
        <v>1291.6</v>
      </c>
      <c r="G23" s="24"/>
    </row>
    <row r="24" spans="1:7" ht="12.75" hidden="1">
      <c r="A24" s="34"/>
      <c r="B24" s="37"/>
      <c r="C24" s="27"/>
      <c r="D24" s="27"/>
      <c r="E24" s="27"/>
      <c r="G24" s="24"/>
    </row>
    <row r="25" spans="1:7" ht="89.25" customHeight="1">
      <c r="A25" s="34" t="s">
        <v>88</v>
      </c>
      <c r="B25" s="37" t="s">
        <v>89</v>
      </c>
      <c r="C25" s="27">
        <v>-117</v>
      </c>
      <c r="D25" s="27">
        <v>-114.5</v>
      </c>
      <c r="E25" s="27">
        <v>-118.9</v>
      </c>
      <c r="G25" s="24"/>
    </row>
    <row r="26" spans="1:7" ht="92.25" customHeight="1" hidden="1">
      <c r="A26" s="34"/>
      <c r="B26" s="37"/>
      <c r="C26" s="27"/>
      <c r="D26" s="27"/>
      <c r="E26" s="27"/>
      <c r="G26" s="24"/>
    </row>
    <row r="27" spans="1:6" ht="12.75">
      <c r="A27" s="11" t="s">
        <v>5</v>
      </c>
      <c r="B27" s="5" t="s">
        <v>7</v>
      </c>
      <c r="C27" s="26">
        <f>SUM(C28:C28)</f>
        <v>356.5</v>
      </c>
      <c r="D27" s="28">
        <f>SUM(D28:D28)</f>
        <v>375.5</v>
      </c>
      <c r="E27" s="28">
        <f>SUM(E28:E28)</f>
        <v>395.5</v>
      </c>
      <c r="F27" s="32"/>
    </row>
    <row r="28" spans="1:5" ht="14.25" customHeight="1">
      <c r="A28" s="2" t="s">
        <v>64</v>
      </c>
      <c r="B28" s="4" t="s">
        <v>4</v>
      </c>
      <c r="C28" s="27">
        <v>356.5</v>
      </c>
      <c r="D28" s="27">
        <v>375.5</v>
      </c>
      <c r="E28" s="27">
        <v>395.5</v>
      </c>
    </row>
    <row r="29" spans="1:6" ht="12.75">
      <c r="A29" s="11" t="s">
        <v>15</v>
      </c>
      <c r="B29" s="13" t="s">
        <v>16</v>
      </c>
      <c r="C29" s="28">
        <f>C30+C32</f>
        <v>7052</v>
      </c>
      <c r="D29" s="28">
        <f>D30+D32</f>
        <v>7151</v>
      </c>
      <c r="E29" s="28">
        <f>E30+E32</f>
        <v>7275</v>
      </c>
      <c r="F29" s="32"/>
    </row>
    <row r="30" spans="1:5" ht="12.75">
      <c r="A30" s="2" t="s">
        <v>17</v>
      </c>
      <c r="B30" s="15" t="s">
        <v>18</v>
      </c>
      <c r="C30" s="29">
        <f>C31</f>
        <v>519</v>
      </c>
      <c r="D30" s="29">
        <f>D31</f>
        <v>618</v>
      </c>
      <c r="E30" s="29">
        <f>E31</f>
        <v>742</v>
      </c>
    </row>
    <row r="31" spans="1:5" ht="37.5" customHeight="1">
      <c r="A31" s="2" t="s">
        <v>44</v>
      </c>
      <c r="B31" s="4" t="s">
        <v>45</v>
      </c>
      <c r="C31" s="27">
        <v>519</v>
      </c>
      <c r="D31" s="27">
        <v>618</v>
      </c>
      <c r="E31" s="27">
        <v>742</v>
      </c>
    </row>
    <row r="32" spans="1:5" ht="20.25" customHeight="1">
      <c r="A32" s="2" t="s">
        <v>19</v>
      </c>
      <c r="B32" s="4" t="s">
        <v>20</v>
      </c>
      <c r="C32" s="27">
        <f>C33+C34</f>
        <v>6533</v>
      </c>
      <c r="D32" s="27">
        <f>D33+D34</f>
        <v>6533</v>
      </c>
      <c r="E32" s="27">
        <f>E33+E34</f>
        <v>6533</v>
      </c>
    </row>
    <row r="33" spans="1:5" ht="25.5">
      <c r="A33" s="2" t="s">
        <v>46</v>
      </c>
      <c r="B33" s="4" t="s">
        <v>47</v>
      </c>
      <c r="C33" s="27">
        <v>2984.6</v>
      </c>
      <c r="D33" s="27">
        <v>2984.6</v>
      </c>
      <c r="E33" s="27">
        <v>2984.6</v>
      </c>
    </row>
    <row r="34" spans="1:5" ht="25.5">
      <c r="A34" s="2" t="s">
        <v>48</v>
      </c>
      <c r="B34" s="4" t="s">
        <v>49</v>
      </c>
      <c r="C34" s="27">
        <v>3548.4</v>
      </c>
      <c r="D34" s="27">
        <v>3548.4</v>
      </c>
      <c r="E34" s="27">
        <v>3548.4</v>
      </c>
    </row>
    <row r="35" spans="1:5" ht="17.25" customHeight="1" hidden="1">
      <c r="A35" s="11" t="s">
        <v>27</v>
      </c>
      <c r="B35" s="12" t="s">
        <v>33</v>
      </c>
      <c r="C35" s="28">
        <f aca="true" t="shared" si="0" ref="C35:E36">C36</f>
        <v>0</v>
      </c>
      <c r="D35" s="28">
        <f t="shared" si="0"/>
        <v>0</v>
      </c>
      <c r="E35" s="28">
        <f t="shared" si="0"/>
        <v>0</v>
      </c>
    </row>
    <row r="36" spans="1:5" ht="39.75" customHeight="1" hidden="1">
      <c r="A36" s="2" t="s">
        <v>28</v>
      </c>
      <c r="B36" s="4" t="s">
        <v>34</v>
      </c>
      <c r="C36" s="27">
        <f t="shared" si="0"/>
        <v>0</v>
      </c>
      <c r="D36" s="27">
        <f t="shared" si="0"/>
        <v>0</v>
      </c>
      <c r="E36" s="27">
        <f t="shared" si="0"/>
        <v>0</v>
      </c>
    </row>
    <row r="37" spans="1:5" ht="51.75" customHeight="1" hidden="1">
      <c r="A37" s="2" t="s">
        <v>29</v>
      </c>
      <c r="B37" s="4" t="s">
        <v>30</v>
      </c>
      <c r="C37" s="27"/>
      <c r="D37" s="27"/>
      <c r="E37" s="27"/>
    </row>
    <row r="38" spans="1:6" ht="24.75" customHeight="1">
      <c r="A38" s="11" t="s">
        <v>22</v>
      </c>
      <c r="B38" s="12" t="s">
        <v>21</v>
      </c>
      <c r="C38" s="28">
        <f>C39</f>
        <v>1679.8</v>
      </c>
      <c r="D38" s="28">
        <f>D39</f>
        <v>1511.8</v>
      </c>
      <c r="E38" s="28">
        <f>E39</f>
        <v>1466.1000000000001</v>
      </c>
      <c r="F38" s="32"/>
    </row>
    <row r="39" spans="1:5" ht="66" customHeight="1">
      <c r="A39" s="14" t="s">
        <v>3</v>
      </c>
      <c r="B39" s="4" t="s">
        <v>35</v>
      </c>
      <c r="C39" s="29">
        <f>C40+C41+C42+C43+C44</f>
        <v>1679.8</v>
      </c>
      <c r="D39" s="29">
        <f>D40+D41+D42+D43+D44</f>
        <v>1511.8</v>
      </c>
      <c r="E39" s="29">
        <f>E40+E41+E42+E43+E44</f>
        <v>1466.1000000000001</v>
      </c>
    </row>
    <row r="40" spans="1:5" ht="63.75">
      <c r="A40" s="14" t="s">
        <v>52</v>
      </c>
      <c r="B40" s="16" t="s">
        <v>60</v>
      </c>
      <c r="C40" s="29">
        <v>1578.6</v>
      </c>
      <c r="D40" s="27">
        <v>1302.5</v>
      </c>
      <c r="E40" s="27">
        <v>1302.5</v>
      </c>
    </row>
    <row r="41" spans="1:5" ht="53.25" customHeight="1" hidden="1">
      <c r="A41" s="2" t="s">
        <v>50</v>
      </c>
      <c r="B41" s="4" t="s">
        <v>51</v>
      </c>
      <c r="C41" s="27"/>
      <c r="D41" s="27"/>
      <c r="E41" s="27"/>
    </row>
    <row r="42" spans="1:5" ht="25.5" hidden="1">
      <c r="A42" s="2" t="s">
        <v>53</v>
      </c>
      <c r="B42" s="4" t="s">
        <v>54</v>
      </c>
      <c r="C42" s="27"/>
      <c r="D42" s="27"/>
      <c r="E42" s="27"/>
    </row>
    <row r="43" spans="1:5" ht="51">
      <c r="A43" s="2" t="s">
        <v>61</v>
      </c>
      <c r="B43" s="38" t="s">
        <v>92</v>
      </c>
      <c r="C43" s="27">
        <v>101.2</v>
      </c>
      <c r="D43" s="27">
        <v>101.2</v>
      </c>
      <c r="E43" s="27">
        <v>101.2</v>
      </c>
    </row>
    <row r="44" spans="1:5" ht="51">
      <c r="A44" s="2" t="s">
        <v>96</v>
      </c>
      <c r="B44" s="38" t="s">
        <v>97</v>
      </c>
      <c r="C44" s="27">
        <v>0</v>
      </c>
      <c r="D44" s="27">
        <v>108.1</v>
      </c>
      <c r="E44" s="27">
        <v>62.4</v>
      </c>
    </row>
    <row r="45" spans="1:5" ht="25.5">
      <c r="A45" s="11" t="s">
        <v>42</v>
      </c>
      <c r="B45" s="35" t="s">
        <v>43</v>
      </c>
      <c r="C45" s="28">
        <f>C46</f>
        <v>13.4</v>
      </c>
      <c r="D45" s="28">
        <f>D46</f>
        <v>13.9</v>
      </c>
      <c r="E45" s="28">
        <f>E46</f>
        <v>14.4</v>
      </c>
    </row>
    <row r="46" spans="1:5" ht="18.75" customHeight="1">
      <c r="A46" s="2" t="s">
        <v>62</v>
      </c>
      <c r="B46" s="36" t="s">
        <v>63</v>
      </c>
      <c r="C46" s="27">
        <v>13.4</v>
      </c>
      <c r="D46" s="27">
        <v>13.9</v>
      </c>
      <c r="E46" s="27">
        <v>14.4</v>
      </c>
    </row>
    <row r="47" spans="1:5" ht="22.5" customHeight="1">
      <c r="A47" s="11" t="s">
        <v>24</v>
      </c>
      <c r="B47" s="12" t="s">
        <v>25</v>
      </c>
      <c r="C47" s="28">
        <f>C49+C48+C50</f>
        <v>914</v>
      </c>
      <c r="D47" s="28">
        <f>D49+D48</f>
        <v>40</v>
      </c>
      <c r="E47" s="28">
        <f>E49+E48</f>
        <v>40</v>
      </c>
    </row>
    <row r="48" spans="1:5" ht="83.25" customHeight="1">
      <c r="A48" s="14" t="s">
        <v>55</v>
      </c>
      <c r="B48" s="16" t="s">
        <v>56</v>
      </c>
      <c r="C48" s="27">
        <v>874</v>
      </c>
      <c r="D48" s="27"/>
      <c r="E48" s="27"/>
    </row>
    <row r="49" spans="1:5" ht="39" customHeight="1">
      <c r="A49" s="14" t="s">
        <v>57</v>
      </c>
      <c r="B49" s="4" t="s">
        <v>58</v>
      </c>
      <c r="C49" s="27">
        <v>40</v>
      </c>
      <c r="D49" s="27">
        <v>40</v>
      </c>
      <c r="E49" s="27">
        <v>40</v>
      </c>
    </row>
    <row r="50" spans="1:5" ht="39" customHeight="1" hidden="1">
      <c r="A50" s="2" t="s">
        <v>65</v>
      </c>
      <c r="B50" s="4" t="s">
        <v>68</v>
      </c>
      <c r="C50" s="27"/>
      <c r="D50" s="27"/>
      <c r="E50" s="27"/>
    </row>
    <row r="51" spans="1:5" ht="17.25" customHeight="1" hidden="1">
      <c r="A51" s="11" t="s">
        <v>37</v>
      </c>
      <c r="B51" s="12" t="s">
        <v>38</v>
      </c>
      <c r="C51" s="28"/>
      <c r="D51" s="28"/>
      <c r="E51" s="28"/>
    </row>
    <row r="52" spans="1:5" ht="14.25" customHeight="1">
      <c r="A52" s="11" t="s">
        <v>9</v>
      </c>
      <c r="B52" s="12" t="s">
        <v>71</v>
      </c>
      <c r="C52" s="40">
        <f>C53+C71</f>
        <v>20243.06</v>
      </c>
      <c r="D52" s="28">
        <f>D53</f>
        <v>8874.6</v>
      </c>
      <c r="E52" s="28">
        <f>E53</f>
        <v>8885.1</v>
      </c>
    </row>
    <row r="53" spans="1:5" ht="29.25" customHeight="1">
      <c r="A53" s="11" t="s">
        <v>1</v>
      </c>
      <c r="B53" s="12" t="s">
        <v>13</v>
      </c>
      <c r="C53" s="40">
        <f>C55+C60+C64+C56</f>
        <v>20243.06</v>
      </c>
      <c r="D53" s="28">
        <f>D55+D60+D64+D56</f>
        <v>8874.6</v>
      </c>
      <c r="E53" s="28">
        <f>E55+E60+E64+E56</f>
        <v>8885.1</v>
      </c>
    </row>
    <row r="54" spans="1:5" ht="26.25" customHeight="1">
      <c r="A54" s="11" t="s">
        <v>91</v>
      </c>
      <c r="B54" s="12" t="s">
        <v>72</v>
      </c>
      <c r="C54" s="28">
        <f>C55</f>
        <v>8553</v>
      </c>
      <c r="D54" s="28">
        <f>D55</f>
        <v>8553</v>
      </c>
      <c r="E54" s="28">
        <f>E55</f>
        <v>8553</v>
      </c>
    </row>
    <row r="55" spans="1:5" ht="27" customHeight="1">
      <c r="A55" s="2" t="s">
        <v>76</v>
      </c>
      <c r="B55" s="4" t="s">
        <v>106</v>
      </c>
      <c r="C55" s="27">
        <v>8553</v>
      </c>
      <c r="D55" s="27">
        <v>8553</v>
      </c>
      <c r="E55" s="27">
        <v>8553</v>
      </c>
    </row>
    <row r="56" spans="1:5" ht="27" customHeight="1">
      <c r="A56" s="11" t="s">
        <v>98</v>
      </c>
      <c r="B56" s="12" t="s">
        <v>32</v>
      </c>
      <c r="C56" s="28">
        <f aca="true" t="shared" si="1" ref="C56:E57">C57</f>
        <v>7293.8</v>
      </c>
      <c r="D56" s="28">
        <f t="shared" si="1"/>
        <v>0</v>
      </c>
      <c r="E56" s="28">
        <f t="shared" si="1"/>
        <v>0</v>
      </c>
    </row>
    <row r="57" spans="1:5" ht="27.75" customHeight="1">
      <c r="A57" s="2" t="s">
        <v>115</v>
      </c>
      <c r="B57" s="4" t="s">
        <v>117</v>
      </c>
      <c r="C57" s="27">
        <f>C58+C59</f>
        <v>7293.8</v>
      </c>
      <c r="D57" s="29">
        <f t="shared" si="1"/>
        <v>0</v>
      </c>
      <c r="E57" s="27">
        <f t="shared" si="1"/>
        <v>0</v>
      </c>
    </row>
    <row r="58" spans="1:5" ht="54" customHeight="1">
      <c r="A58" s="2"/>
      <c r="B58" s="4" t="s">
        <v>116</v>
      </c>
      <c r="C58" s="27">
        <v>7223.8</v>
      </c>
      <c r="D58" s="29"/>
      <c r="E58" s="27"/>
    </row>
    <row r="59" spans="1:5" ht="40.5" customHeight="1">
      <c r="A59" s="2"/>
      <c r="B59" s="4" t="s">
        <v>118</v>
      </c>
      <c r="C59" s="27">
        <v>70</v>
      </c>
      <c r="D59" s="29"/>
      <c r="E59" s="27"/>
    </row>
    <row r="60" spans="1:5" ht="26.25" customHeight="1">
      <c r="A60" s="11" t="s">
        <v>90</v>
      </c>
      <c r="B60" s="12" t="s">
        <v>73</v>
      </c>
      <c r="C60" s="28">
        <f>C61+C63</f>
        <v>311.90000000000003</v>
      </c>
      <c r="D60" s="28">
        <f>D61+D63</f>
        <v>321.6</v>
      </c>
      <c r="E60" s="28">
        <f>E61+E63</f>
        <v>332.1</v>
      </c>
    </row>
    <row r="61" spans="1:5" ht="26.25" customHeight="1">
      <c r="A61" s="2" t="s">
        <v>77</v>
      </c>
      <c r="B61" s="4" t="s">
        <v>59</v>
      </c>
      <c r="C61" s="28">
        <f>C62</f>
        <v>19.1</v>
      </c>
      <c r="D61" s="28">
        <f>D62</f>
        <v>19.1</v>
      </c>
      <c r="E61" s="28">
        <f>E62</f>
        <v>19.1</v>
      </c>
    </row>
    <row r="62" spans="1:5" ht="40.5" customHeight="1">
      <c r="A62" s="2"/>
      <c r="B62" s="4" t="s">
        <v>74</v>
      </c>
      <c r="C62" s="33">
        <v>19.1</v>
      </c>
      <c r="D62" s="33">
        <v>19.1</v>
      </c>
      <c r="E62" s="33">
        <v>19.1</v>
      </c>
    </row>
    <row r="63" spans="1:5" ht="40.5" customHeight="1">
      <c r="A63" s="2" t="s">
        <v>78</v>
      </c>
      <c r="B63" s="4" t="s">
        <v>107</v>
      </c>
      <c r="C63" s="27">
        <v>292.8</v>
      </c>
      <c r="D63" s="27">
        <v>302.5</v>
      </c>
      <c r="E63" s="27">
        <v>313</v>
      </c>
    </row>
    <row r="64" spans="1:5" ht="12.75">
      <c r="A64" s="11" t="s">
        <v>99</v>
      </c>
      <c r="B64" s="12" t="s">
        <v>26</v>
      </c>
      <c r="C64" s="40">
        <f>C65+C67</f>
        <v>4084.36</v>
      </c>
      <c r="D64" s="28">
        <f>D65</f>
        <v>0</v>
      </c>
      <c r="E64" s="28">
        <f>E65</f>
        <v>0</v>
      </c>
    </row>
    <row r="65" spans="1:5" ht="51">
      <c r="A65" s="2" t="s">
        <v>100</v>
      </c>
      <c r="B65" s="4" t="s">
        <v>80</v>
      </c>
      <c r="C65" s="29">
        <f>C66</f>
        <v>0</v>
      </c>
      <c r="D65" s="29">
        <f>D66</f>
        <v>0</v>
      </c>
      <c r="E65" s="29">
        <f>E66</f>
        <v>0</v>
      </c>
    </row>
    <row r="66" spans="1:5" ht="12.75" hidden="1">
      <c r="A66" s="2"/>
      <c r="B66" s="39"/>
      <c r="C66" s="29"/>
      <c r="D66" s="29"/>
      <c r="E66" s="29"/>
    </row>
    <row r="67" spans="1:5" ht="25.5">
      <c r="A67" s="2" t="s">
        <v>79</v>
      </c>
      <c r="B67" s="4" t="s">
        <v>75</v>
      </c>
      <c r="C67" s="40">
        <f>C68+C69+C70</f>
        <v>4084.36</v>
      </c>
      <c r="D67" s="29"/>
      <c r="E67" s="29"/>
    </row>
    <row r="68" spans="1:5" ht="12.75">
      <c r="A68" s="2"/>
      <c r="B68" s="39" t="s">
        <v>108</v>
      </c>
      <c r="C68" s="41">
        <v>311.625</v>
      </c>
      <c r="D68" s="29"/>
      <c r="E68" s="29"/>
    </row>
    <row r="69" spans="1:5" ht="12.75">
      <c r="A69" s="2"/>
      <c r="B69" s="39" t="s">
        <v>109</v>
      </c>
      <c r="C69" s="41">
        <v>303.031</v>
      </c>
      <c r="D69" s="29"/>
      <c r="E69" s="29"/>
    </row>
    <row r="70" spans="1:5" ht="12.75">
      <c r="A70" s="2"/>
      <c r="B70" s="39" t="s">
        <v>110</v>
      </c>
      <c r="C70" s="41">
        <v>3469.704</v>
      </c>
      <c r="D70" s="29"/>
      <c r="E70" s="29"/>
    </row>
    <row r="71" spans="1:5" ht="12.75" hidden="1">
      <c r="A71" s="11" t="s">
        <v>111</v>
      </c>
      <c r="B71" s="12" t="s">
        <v>112</v>
      </c>
      <c r="C71" s="28">
        <f>C72</f>
        <v>0</v>
      </c>
      <c r="D71" s="29"/>
      <c r="E71" s="29"/>
    </row>
    <row r="72" spans="1:5" ht="25.5" hidden="1">
      <c r="A72" s="2" t="s">
        <v>113</v>
      </c>
      <c r="B72" s="4" t="s">
        <v>114</v>
      </c>
      <c r="C72" s="29"/>
      <c r="D72" s="29"/>
      <c r="E72" s="29"/>
    </row>
    <row r="73" spans="1:5" ht="15" customHeight="1">
      <c r="A73" s="2"/>
      <c r="B73" s="12" t="s">
        <v>8</v>
      </c>
      <c r="C73" s="40">
        <f>C15+C52</f>
        <v>44174.16</v>
      </c>
      <c r="D73" s="28">
        <f>D15+D52</f>
        <v>32351.800000000003</v>
      </c>
      <c r="E73" s="28">
        <f>E15+E52</f>
        <v>33117.1</v>
      </c>
    </row>
    <row r="74" spans="1:3" ht="12.75">
      <c r="A74" s="22"/>
      <c r="B74" s="23"/>
      <c r="C74" s="20"/>
    </row>
    <row r="75" ht="12.75">
      <c r="A75" s="6"/>
    </row>
  </sheetData>
  <sheetProtection/>
  <mergeCells count="10">
    <mergeCell ref="C12:E12"/>
    <mergeCell ref="C13:C14"/>
    <mergeCell ref="D13:D14"/>
    <mergeCell ref="E13:E14"/>
    <mergeCell ref="B1:C1"/>
    <mergeCell ref="B2:E2"/>
    <mergeCell ref="B3:E3"/>
    <mergeCell ref="B4:E4"/>
    <mergeCell ref="B5:E5"/>
    <mergeCell ref="D11:E11"/>
  </mergeCells>
  <printOptions/>
  <pageMargins left="0.3937007874015748" right="0" top="0.5905511811023623" bottom="0.59055118110236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First</cp:lastModifiedBy>
  <cp:lastPrinted>2022-07-29T06:07:51Z</cp:lastPrinted>
  <dcterms:created xsi:type="dcterms:W3CDTF">2003-01-27T11:57:13Z</dcterms:created>
  <dcterms:modified xsi:type="dcterms:W3CDTF">2022-07-29T06:08:13Z</dcterms:modified>
  <cp:category/>
  <cp:version/>
  <cp:contentType/>
  <cp:contentStatus/>
</cp:coreProperties>
</file>